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\Desktop\KODELJEVO,14.5.22\"/>
    </mc:Choice>
  </mc:AlternateContent>
  <xr:revisionPtr revIDLastSave="0" documentId="13_ncr:1_{21C25B56-50C6-4C12-A3E2-05E5CD42175B}" xr6:coauthVersionLast="47" xr6:coauthVersionMax="47" xr10:uidLastSave="{00000000-0000-0000-0000-000000000000}"/>
  <bookViews>
    <workbookView xWindow="-120" yWindow="-120" windowWidth="24240" windowHeight="13140" firstSheet="1" activeTab="5" xr2:uid="{E7CB2DCB-AF5F-4E17-968B-32AB82933EB2}"/>
  </bookViews>
  <sheets>
    <sheet name="50M" sheetId="3" r:id="rId1"/>
    <sheet name="100M" sheetId="4" r:id="rId2"/>
    <sheet name="200M" sheetId="8" r:id="rId3"/>
    <sheet name="400M" sheetId="12" r:id="rId4"/>
    <sheet name="800M" sheetId="13" r:id="rId5"/>
    <sheet name="ŠTAFETA" sheetId="15" r:id="rId6"/>
    <sheet name="ŽOGICA" sheetId="16" r:id="rId7"/>
    <sheet name="VORTEX" sheetId="18" r:id="rId8"/>
    <sheet name="KROGLA" sheetId="20" r:id="rId9"/>
    <sheet name="SKOK_ZALET" sheetId="22" r:id="rId10"/>
    <sheet name="SKOK_Z_MESTA" sheetId="23" r:id="rId11"/>
  </sheets>
  <definedNames>
    <definedName name="_xlnm._FilterDatabase" localSheetId="0" hidden="1">'50M'!$B$3:$E$36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8" l="1"/>
  <c r="G25" i="8"/>
  <c r="G26" i="8"/>
  <c r="G24" i="8"/>
  <c r="G18" i="8"/>
  <c r="G19" i="8"/>
  <c r="G20" i="8"/>
  <c r="G17" i="8"/>
  <c r="G13" i="8"/>
  <c r="G12" i="8"/>
  <c r="G11" i="8"/>
  <c r="G6" i="8"/>
  <c r="G7" i="8"/>
  <c r="G5" i="8"/>
  <c r="G4" i="8"/>
  <c r="G104" i="4"/>
  <c r="G103" i="4"/>
  <c r="G102" i="4"/>
  <c r="G101" i="4"/>
  <c r="G93" i="4"/>
  <c r="G94" i="4"/>
  <c r="G95" i="4"/>
  <c r="G97" i="4"/>
  <c r="G96" i="4"/>
  <c r="G87" i="4"/>
  <c r="G89" i="4"/>
  <c r="G88" i="4"/>
  <c r="G86" i="4"/>
  <c r="G82" i="4"/>
  <c r="G80" i="4"/>
  <c r="G81" i="4"/>
  <c r="G72" i="4"/>
  <c r="G73" i="4"/>
  <c r="G75" i="4"/>
  <c r="G76" i="4"/>
  <c r="G74" i="4"/>
  <c r="G71" i="4"/>
  <c r="G63" i="4"/>
  <c r="G65" i="4"/>
  <c r="G64" i="4"/>
  <c r="G66" i="4"/>
  <c r="G67" i="4"/>
  <c r="G58" i="4"/>
  <c r="G54" i="4"/>
  <c r="G57" i="4"/>
  <c r="G55" i="4"/>
  <c r="G56" i="4"/>
  <c r="G59" i="4"/>
  <c r="G46" i="4"/>
  <c r="G49" i="4"/>
  <c r="G50" i="4"/>
  <c r="G48" i="4"/>
  <c r="G47" i="4"/>
  <c r="G41" i="4"/>
  <c r="G39" i="4"/>
  <c r="G40" i="4"/>
  <c r="G42" i="4"/>
  <c r="G38" i="4"/>
  <c r="G34" i="4"/>
  <c r="G29" i="4"/>
  <c r="G33" i="4"/>
  <c r="G31" i="4"/>
  <c r="G32" i="4"/>
  <c r="G30" i="4"/>
  <c r="G25" i="4"/>
  <c r="G22" i="4"/>
  <c r="G23" i="4"/>
  <c r="G24" i="4"/>
  <c r="G15" i="4"/>
  <c r="G12" i="4"/>
  <c r="G13" i="4"/>
  <c r="G14" i="4"/>
  <c r="G5" i="4"/>
  <c r="G6" i="4"/>
  <c r="G7" i="4"/>
  <c r="G8" i="4"/>
  <c r="G4" i="4"/>
  <c r="F34" i="3"/>
  <c r="F30" i="3"/>
  <c r="F29" i="3"/>
  <c r="F28" i="3"/>
  <c r="F24" i="3"/>
  <c r="F23" i="3"/>
  <c r="F19" i="3"/>
  <c r="F18" i="3"/>
  <c r="F17" i="3"/>
  <c r="F13" i="3"/>
  <c r="F12" i="3"/>
  <c r="F10" i="3"/>
  <c r="F11" i="3"/>
  <c r="F6" i="3"/>
  <c r="F5" i="3"/>
  <c r="F4" i="3"/>
  <c r="H11" i="23"/>
  <c r="H12" i="23"/>
  <c r="H13" i="23"/>
  <c r="H10" i="23"/>
  <c r="H9" i="23"/>
  <c r="H5" i="23"/>
  <c r="H4" i="23"/>
  <c r="H5" i="22"/>
  <c r="H6" i="22"/>
  <c r="H4" i="22"/>
  <c r="G13" i="20"/>
  <c r="G14" i="20"/>
  <c r="G5" i="20"/>
  <c r="G7" i="20"/>
  <c r="G6" i="20"/>
  <c r="G8" i="20"/>
  <c r="G9" i="20"/>
  <c r="G4" i="20"/>
  <c r="G20" i="18"/>
  <c r="G18" i="18"/>
  <c r="G16" i="18"/>
  <c r="G17" i="18"/>
  <c r="G19" i="18"/>
  <c r="G5" i="18"/>
  <c r="G6" i="18"/>
  <c r="G10" i="18"/>
  <c r="G11" i="18"/>
  <c r="G12" i="18"/>
  <c r="G4" i="18"/>
  <c r="G26" i="16"/>
  <c r="G27" i="16"/>
  <c r="G25" i="16"/>
  <c r="G28" i="16"/>
  <c r="G21" i="16"/>
  <c r="G20" i="16"/>
  <c r="G18" i="16"/>
  <c r="G19" i="16"/>
  <c r="G12" i="16"/>
  <c r="G11" i="16"/>
  <c r="G4" i="16"/>
  <c r="G5" i="16"/>
  <c r="G7" i="16"/>
  <c r="G6" i="16"/>
  <c r="G14" i="16"/>
  <c r="G13" i="16"/>
  <c r="F35" i="3"/>
  <c r="F36" i="3"/>
</calcChain>
</file>

<file path=xl/sharedStrings.xml><?xml version="1.0" encoding="utf-8"?>
<sst xmlns="http://schemas.openxmlformats.org/spreadsheetml/2006/main" count="691" uniqueCount="241">
  <si>
    <t>M</t>
  </si>
  <si>
    <t>CJL OVI Jarše</t>
  </si>
  <si>
    <t>Ž</t>
  </si>
  <si>
    <t>OŠ Litija p.p.p.</t>
  </si>
  <si>
    <t>VDC Krško-Leskovec</t>
  </si>
  <si>
    <t>SOŽITJE Zagorje (OŠ)</t>
  </si>
  <si>
    <t>Sožitje Hrastnik</t>
  </si>
  <si>
    <t>OŠ Ivana Cankarja Vrhnika</t>
  </si>
  <si>
    <t xml:space="preserve">VDC Vrhnika-Idrija </t>
  </si>
  <si>
    <t>VDC Vrhnika-Idrija</t>
  </si>
  <si>
    <t>DZC JANEZA LEVCA</t>
  </si>
  <si>
    <t>DZC Janeza Levca</t>
  </si>
  <si>
    <t>VDC Zasavje</t>
  </si>
  <si>
    <t>VDC NOVO MESTO</t>
  </si>
  <si>
    <t>OŠ Mihajla Rostoharja Krško</t>
  </si>
  <si>
    <t>CUDV Draga</t>
  </si>
  <si>
    <t xml:space="preserve">CJL Dečkova </t>
  </si>
  <si>
    <t>VDC Želva</t>
  </si>
  <si>
    <t>CJL Levstikov trg</t>
  </si>
  <si>
    <t>VDC TH</t>
  </si>
  <si>
    <t>skok iz mesta</t>
  </si>
  <si>
    <t>skok z zaletom</t>
  </si>
  <si>
    <t>VARLEC MAKS</t>
  </si>
  <si>
    <t>ARŠIČ TADEJ</t>
  </si>
  <si>
    <t>SEDEJ NEJC</t>
  </si>
  <si>
    <t>ZORIĆ JOVAN</t>
  </si>
  <si>
    <t>ŠKRINJAR SIMON</t>
  </si>
  <si>
    <t>CEJ MARTIN</t>
  </si>
  <si>
    <t>PRAPER GULIČ ADRIJAN LUC</t>
  </si>
  <si>
    <t>ŠEBJAN LUKA</t>
  </si>
  <si>
    <t>KUZMA MATIC</t>
  </si>
  <si>
    <t>CVETKO SONJA</t>
  </si>
  <si>
    <t>CVETKO KEVIN</t>
  </si>
  <si>
    <t>GORIŠEK MARCEL</t>
  </si>
  <si>
    <t>VELADŽIĆ AJDIN</t>
  </si>
  <si>
    <t>BEC LARA</t>
  </si>
  <si>
    <t>BERSTOVŠEK LIDIJA</t>
  </si>
  <si>
    <t>JAZBEC ANDREJ</t>
  </si>
  <si>
    <t>KOZINC BRANKO</t>
  </si>
  <si>
    <t>BIZJAK TINE</t>
  </si>
  <si>
    <t>BIBIČ ANDREJ</t>
  </si>
  <si>
    <t>STAROVEŠKI JOŽE</t>
  </si>
  <si>
    <t>TOMAŽIN ROBIN</t>
  </si>
  <si>
    <t>JUDEŽ MARK</t>
  </si>
  <si>
    <t>BRILI DEJAN</t>
  </si>
  <si>
    <t>ČERNELIČ MATJAŽ</t>
  </si>
  <si>
    <t>COLARIČ MARTINA</t>
  </si>
  <si>
    <t>BOŽIČ TINA</t>
  </si>
  <si>
    <t>MARN ANJA</t>
  </si>
  <si>
    <t>ROME JON</t>
  </si>
  <si>
    <t>HERLE NIVES</t>
  </si>
  <si>
    <t>VESNA MATEKELJ</t>
  </si>
  <si>
    <t>MATJAŽ KOLARIČ</t>
  </si>
  <si>
    <t>GREGOR SIMONČIČ</t>
  </si>
  <si>
    <t>ERMIN DURMIŠEVIĆ</t>
  </si>
  <si>
    <t>HLEBEC VAL</t>
  </si>
  <si>
    <t>OSREDKAR PIJA</t>
  </si>
  <si>
    <t>KUCLER SIMON</t>
  </si>
  <si>
    <t>VAN SCHIE ŽIGA</t>
  </si>
  <si>
    <t>DRAŠLER EVA</t>
  </si>
  <si>
    <t>BIZJAN LUKA</t>
  </si>
  <si>
    <t>PIVK SIMON</t>
  </si>
  <si>
    <t>KAJTEZOVIĆ AJDIN</t>
  </si>
  <si>
    <t>RUPNIK DAVORIN</t>
  </si>
  <si>
    <t>ŠEBENIK TINA</t>
  </si>
  <si>
    <t>MAROLT MIHA</t>
  </si>
  <si>
    <t>BEŠIROVIĆ ISAK</t>
  </si>
  <si>
    <t>TADEJ LUKAN</t>
  </si>
  <si>
    <t>GROM BRIGITA</t>
  </si>
  <si>
    <t>MLAKAR SIMONA</t>
  </si>
  <si>
    <t>PETERNELJ SILVIJ</t>
  </si>
  <si>
    <t>GOVEKAR BLAŽ</t>
  </si>
  <si>
    <t>KENDA MILOŠ</t>
  </si>
  <si>
    <t>RUDOLF JANKO</t>
  </si>
  <si>
    <t>ZALAZNIK ANŽE</t>
  </si>
  <si>
    <t>ADROVIČ ERVIN</t>
  </si>
  <si>
    <t>ZAVODNIK EVA</t>
  </si>
  <si>
    <t>CVEK URŠKA</t>
  </si>
  <si>
    <t>REP DOMEN</t>
  </si>
  <si>
    <t>PLASTIČ KATJA</t>
  </si>
  <si>
    <t>BRKIČ SUZANA</t>
  </si>
  <si>
    <t>GORENC ALEŠ</t>
  </si>
  <si>
    <t>GORENC MIHA</t>
  </si>
  <si>
    <t>PANGERC JANA</t>
  </si>
  <si>
    <t>KOKALJ SAMIRA</t>
  </si>
  <si>
    <t>KONCILJA TADEJ</t>
  </si>
  <si>
    <t>FELKL JERNEJ</t>
  </si>
  <si>
    <t>ZOR ŽIGA</t>
  </si>
  <si>
    <t>ZAKŠEK SABINA</t>
  </si>
  <si>
    <t>KRESOJA IRENA</t>
  </si>
  <si>
    <t>SERŠEN LIDIJA</t>
  </si>
  <si>
    <t>LENART PETER</t>
  </si>
  <si>
    <t>KOSTANJŠEK ERVIN</t>
  </si>
  <si>
    <t>LIŠIĆ SABINA</t>
  </si>
  <si>
    <t>RAJK MITJA</t>
  </si>
  <si>
    <t>PETAN MILENA</t>
  </si>
  <si>
    <t>POGLAJEN EVA</t>
  </si>
  <si>
    <t>ZORE ŽIGA</t>
  </si>
  <si>
    <t>KOMLJANEC POLONA</t>
  </si>
  <si>
    <t>PEČAVER ANDREJA</t>
  </si>
  <si>
    <t>LJUBI GAŠPER</t>
  </si>
  <si>
    <t>HOČEVAR BOŠTJAN</t>
  </si>
  <si>
    <t>UDOVČ MATEVŽ</t>
  </si>
  <si>
    <t>SEMENIČ ROBERT</t>
  </si>
  <si>
    <t>MOŽE HELENA</t>
  </si>
  <si>
    <t>AVSEC DAMJANA</t>
  </si>
  <si>
    <t>GUTMAN NINA</t>
  </si>
  <si>
    <t>KRALJ MARIJA</t>
  </si>
  <si>
    <t>ŠLOGAR JAN</t>
  </si>
  <si>
    <t>BALAS KRISTJAN</t>
  </si>
  <si>
    <t>LLUGAXHIJA MUHAMET</t>
  </si>
  <si>
    <t>VINTAR ALEN</t>
  </si>
  <si>
    <t>REŽMAN MAJ</t>
  </si>
  <si>
    <t>PAVKOVIČ MIHA</t>
  </si>
  <si>
    <t>ZUPANČIČ TOMAŽ</t>
  </si>
  <si>
    <t>MLAKAR JAKOB</t>
  </si>
  <si>
    <t>VAJDIČ MATIC</t>
  </si>
  <si>
    <t>FERHATOVIĆ SAKIB</t>
  </si>
  <si>
    <t>ILIJEVSKI JAKOB</t>
  </si>
  <si>
    <t>NOVAK ANA</t>
  </si>
  <si>
    <t>KOLETNIK FRIDERIK</t>
  </si>
  <si>
    <t>GOLOB JUŠ</t>
  </si>
  <si>
    <t>DREVENŠEK NIK</t>
  </si>
  <si>
    <t>BRINOVEC GAŠPER</t>
  </si>
  <si>
    <t>FRANKOVIČ NAL</t>
  </si>
  <si>
    <t>KESEROVIĆ AJNA</t>
  </si>
  <si>
    <t>TOMAŽEVIČ MARK</t>
  </si>
  <si>
    <t>KRIČEJ TEO</t>
  </si>
  <si>
    <t>KAJFEŽ LARS</t>
  </si>
  <si>
    <t>NOSAN ALJOŠA</t>
  </si>
  <si>
    <t>GRM MATEVŽ</t>
  </si>
  <si>
    <t>RUPNIK ALJAŽ</t>
  </si>
  <si>
    <t>SMAJILI JAN</t>
  </si>
  <si>
    <t>GEDEI TIMON</t>
  </si>
  <si>
    <t>ŠIRCELJ JAKOB</t>
  </si>
  <si>
    <t>PETAČ ŠPELA</t>
  </si>
  <si>
    <t>JUREČIČ PETRA</t>
  </si>
  <si>
    <t>BANKO ANITA</t>
  </si>
  <si>
    <t>KLOBUČAR JOŽE</t>
  </si>
  <si>
    <t>BUČAR NASTJA</t>
  </si>
  <si>
    <t>MAVER TONČKA</t>
  </si>
  <si>
    <t>MÜLLER TINE</t>
  </si>
  <si>
    <t>POLŠE EDVARD</t>
  </si>
  <si>
    <t>ZGONC DAVID</t>
  </si>
  <si>
    <t>URBANČIČ NIKA</t>
  </si>
  <si>
    <t>ŠTRUKELJ DARIJA</t>
  </si>
  <si>
    <t>MIKLAVČIČ MATIJA</t>
  </si>
  <si>
    <t>VIDMAR KRISTINA</t>
  </si>
  <si>
    <t>KOZLEVČAR ANDREJA</t>
  </si>
  <si>
    <t>LAZARAC MIRKO</t>
  </si>
  <si>
    <t>LEVEC DARJA</t>
  </si>
  <si>
    <t>MUTAVDŽIČ VESNA</t>
  </si>
  <si>
    <t>SKOBERNE URŠKA</t>
  </si>
  <si>
    <t>ŠERJAK STAŠ</t>
  </si>
  <si>
    <t>ROBERT VLAH</t>
  </si>
  <si>
    <t>ALEKSANDER SEKULIČ</t>
  </si>
  <si>
    <t>MIRAN BREJC</t>
  </si>
  <si>
    <t>ALEŠ MASTEN</t>
  </si>
  <si>
    <t>JASMIN TABAKOVIC</t>
  </si>
  <si>
    <t>TANJA DEČMAN</t>
  </si>
  <si>
    <t>LAVRA ŠUŠTAR</t>
  </si>
  <si>
    <t>IGOR PODKRAJŠEK</t>
  </si>
  <si>
    <t>POPIVODA MAI</t>
  </si>
  <si>
    <t>MERŠOL TINA</t>
  </si>
  <si>
    <t>BODANEC NIK</t>
  </si>
  <si>
    <t>GARIĆ MATIC</t>
  </si>
  <si>
    <t>MERZELJ KAI</t>
  </si>
  <si>
    <t>DEČKI 50m 1.skupina</t>
  </si>
  <si>
    <t>DEČKI 50m 2.skupina</t>
  </si>
  <si>
    <t>MOŠKI 50m 1.skupina</t>
  </si>
  <si>
    <t>MOŠKI 50m 2.skupina</t>
  </si>
  <si>
    <t>ŽENSKE 50m 1.skupina</t>
  </si>
  <si>
    <t>ŽENSKE 50m 2.skupina</t>
  </si>
  <si>
    <t>17,3</t>
  </si>
  <si>
    <t>23,2</t>
  </si>
  <si>
    <t>DEČKI 100m 1.skupina</t>
  </si>
  <si>
    <t>DEČKI 100m 2.skupina</t>
  </si>
  <si>
    <t>DEKLICE 100m 1.skupina</t>
  </si>
  <si>
    <t>ŽENSKE 100m 1.skupina</t>
  </si>
  <si>
    <t>ŽENSKE 100m 2.skupina</t>
  </si>
  <si>
    <t>ŽENSKE 100m 3.skupina</t>
  </si>
  <si>
    <t>ŽENSKE 100m 4.skupina</t>
  </si>
  <si>
    <t>MOŠKI 100m 1.skupina</t>
  </si>
  <si>
    <t>MOŠKI 100m 2.skupina</t>
  </si>
  <si>
    <t>MOŠKI 100m 3.skupina</t>
  </si>
  <si>
    <t>MOŠKI 100m 4.skupina</t>
  </si>
  <si>
    <t>MOŠKI 100m 5.skupina</t>
  </si>
  <si>
    <t>MOŠKI 100m 6.skupina</t>
  </si>
  <si>
    <t>MOŠKI 100m 7.skupina</t>
  </si>
  <si>
    <t>MOŠKI 200m 1.skupina</t>
  </si>
  <si>
    <t>MOŠKI 200m 2.skupina</t>
  </si>
  <si>
    <t>ŽENSKE 200m 1.skupina</t>
  </si>
  <si>
    <t>DEČKI 200m 1.skupina</t>
  </si>
  <si>
    <t>1min 29 sek</t>
  </si>
  <si>
    <t>1min 30 sek</t>
  </si>
  <si>
    <t>1min 33 sek</t>
  </si>
  <si>
    <t>2 min 35 sek</t>
  </si>
  <si>
    <t>3 min 50 sek</t>
  </si>
  <si>
    <t>ŠTAFETA 4*100m</t>
  </si>
  <si>
    <t xml:space="preserve">CVETKO SONJA, CVETKO KEVIN, GORIŠEK, VELADŽIĆ </t>
  </si>
  <si>
    <t xml:space="preserve">GEDEI, ŠIRCELJ, RUPNIK, TOMAŽEVIČ </t>
  </si>
  <si>
    <t xml:space="preserve">TABAKOVIČ, MASTEN, BREJC, VLAH </t>
  </si>
  <si>
    <t>1 min 32 sek</t>
  </si>
  <si>
    <t>1 min 5 sek</t>
  </si>
  <si>
    <t>1 min 11 sek</t>
  </si>
  <si>
    <t>MOŠKI, met žogice 1. skupina</t>
  </si>
  <si>
    <t>MOŠKI, met žogice 2. skupina</t>
  </si>
  <si>
    <t>ŽENSKE, met žogice 1. skupina</t>
  </si>
  <si>
    <t>ŽENSKE, met žogice 2. skupina</t>
  </si>
  <si>
    <t>MOŠKI, vortex 1. skupina</t>
  </si>
  <si>
    <t>MOŠKI, vortex 2. skupina</t>
  </si>
  <si>
    <t>MOŠKI, met krogle 1. skupina</t>
  </si>
  <si>
    <t>ŽENSKE, met krogle 1. skupina</t>
  </si>
  <si>
    <t>MOŠKI, skok z zaletom 1. skupina</t>
  </si>
  <si>
    <t>MOŠKI, skok iz mesta 1. skupina</t>
  </si>
  <si>
    <t>ŽENSKE, skok iz mesta 1. skupina</t>
  </si>
  <si>
    <t>NAJAVA</t>
  </si>
  <si>
    <t>plus 20%</t>
  </si>
  <si>
    <t>najava</t>
  </si>
  <si>
    <t>plus 15%</t>
  </si>
  <si>
    <t>REZULTAT</t>
  </si>
  <si>
    <t>UVRSTITEV</t>
  </si>
  <si>
    <t>minus 20%</t>
  </si>
  <si>
    <t>minus 15%</t>
  </si>
  <si>
    <t>1min 16sek</t>
  </si>
  <si>
    <t>1min 17sek</t>
  </si>
  <si>
    <t>1min 19sek</t>
  </si>
  <si>
    <t>2 min 12 sek</t>
  </si>
  <si>
    <t>3 min 16 sek</t>
  </si>
  <si>
    <t>55 sek</t>
  </si>
  <si>
    <t xml:space="preserve">1 min </t>
  </si>
  <si>
    <t>1 min 18 sek</t>
  </si>
  <si>
    <t xml:space="preserve">MEŠANO 400m </t>
  </si>
  <si>
    <t xml:space="preserve">MOŠKI 800m </t>
  </si>
  <si>
    <t>1. POIZ.</t>
  </si>
  <si>
    <t>2. POIZ.</t>
  </si>
  <si>
    <t>3. POIZ.</t>
  </si>
  <si>
    <t xml:space="preserve">ŽENSKE, vortex </t>
  </si>
  <si>
    <t>NAJB.</t>
  </si>
  <si>
    <t>NAJB</t>
  </si>
  <si>
    <t>DISQ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</si>
</sst>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color theme="1"/>
      <name val="Arial"/>
      <family val="2"/>
      <charset val="238"/>
    </font>
    <font>
      <sz val="18"/>
      <color rgb="FF000000"/>
      <name val="Calibri"/>
      <family val="2"/>
      <charset val="238"/>
    </font>
    <font>
      <sz val="18"/>
      <name val="Calibri"/>
      <family val="2"/>
      <charset val="238"/>
    </font>
    <font>
      <sz val="18"/>
      <color indexed="8"/>
      <name val="Calibri"/>
      <family val="2"/>
      <charset val="238"/>
    </font>
    <font>
      <sz val="1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1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3" fillId="0" borderId="1" xfId="0" applyFont="1" applyBorder="1"/>
    <xf numFmtId="0" fontId="3" fillId="2" borderId="1" xfId="0" applyFont="1" applyFill="1" applyBorder="1"/>
    <xf numFmtId="0" fontId="5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6" fillId="3" borderId="1" xfId="2" applyFont="1" applyFill="1" applyBorder="1" applyAlignment="1">
      <alignment wrapText="1"/>
    </xf>
    <xf numFmtId="164" fontId="7" fillId="2" borderId="1" xfId="2" applyNumberFormat="1" applyFont="1" applyFill="1" applyBorder="1" applyAlignment="1">
      <alignment horizontal="center"/>
    </xf>
    <xf numFmtId="0" fontId="7" fillId="2" borderId="1" xfId="0" applyFont="1" applyFill="1" applyBorder="1"/>
    <xf numFmtId="0" fontId="8" fillId="2" borderId="1" xfId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164" fontId="4" fillId="2" borderId="0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7" fillId="2" borderId="1" xfId="2" applyFont="1" applyFill="1" applyBorder="1" applyAlignment="1">
      <alignment horizontal="left"/>
    </xf>
    <xf numFmtId="164" fontId="6" fillId="2" borderId="1" xfId="2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8" fillId="2" borderId="1" xfId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0" fontId="6" fillId="2" borderId="1" xfId="2" applyFont="1" applyFill="1" applyBorder="1" applyAlignment="1">
      <alignment horizontal="left"/>
    </xf>
    <xf numFmtId="0" fontId="3" fillId="0" borderId="0" xfId="0" applyFont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14" fontId="9" fillId="2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wrapText="1"/>
    </xf>
    <xf numFmtId="164" fontId="7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64" fontId="7" fillId="2" borderId="1" xfId="2" applyNumberFormat="1" applyFont="1" applyFill="1" applyBorder="1" applyAlignment="1">
      <alignment horizontal="left"/>
    </xf>
    <xf numFmtId="0" fontId="6" fillId="3" borderId="1" xfId="2" applyFont="1" applyFill="1" applyBorder="1" applyAlignment="1">
      <alignment horizontal="left"/>
    </xf>
    <xf numFmtId="0" fontId="6" fillId="3" borderId="1" xfId="2" applyFont="1" applyFill="1" applyBorder="1" applyAlignment="1">
      <alignment horizontal="left" wrapText="1"/>
    </xf>
    <xf numFmtId="21" fontId="4" fillId="2" borderId="1" xfId="0" applyNumberFormat="1" applyFont="1" applyFill="1" applyBorder="1" applyAlignment="1">
      <alignment horizontal="left"/>
    </xf>
    <xf numFmtId="47" fontId="4" fillId="2" borderId="1" xfId="0" applyNumberFormat="1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left"/>
    </xf>
    <xf numFmtId="164" fontId="3" fillId="2" borderId="3" xfId="0" applyNumberFormat="1" applyFont="1" applyFill="1" applyBorder="1" applyAlignment="1">
      <alignment horizontal="left"/>
    </xf>
    <xf numFmtId="164" fontId="7" fillId="2" borderId="3" xfId="2" applyNumberFormat="1" applyFont="1" applyFill="1" applyBorder="1" applyAlignment="1">
      <alignment horizontal="left"/>
    </xf>
    <xf numFmtId="0" fontId="3" fillId="0" borderId="4" xfId="0" applyFont="1" applyBorder="1"/>
    <xf numFmtId="0" fontId="3" fillId="0" borderId="5" xfId="0" applyFont="1" applyBorder="1"/>
    <xf numFmtId="0" fontId="3" fillId="0" borderId="2" xfId="0" applyFont="1" applyBorder="1"/>
    <xf numFmtId="164" fontId="4" fillId="2" borderId="6" xfId="0" applyNumberFormat="1" applyFont="1" applyFill="1" applyBorder="1" applyAlignment="1">
      <alignment horizontal="left"/>
    </xf>
    <xf numFmtId="164" fontId="4" fillId="2" borderId="7" xfId="0" applyNumberFormat="1" applyFont="1" applyFill="1" applyBorder="1" applyAlignment="1">
      <alignment horizontal="left"/>
    </xf>
    <xf numFmtId="164" fontId="7" fillId="2" borderId="7" xfId="2" applyNumberFormat="1" applyFont="1" applyFill="1" applyBorder="1" applyAlignment="1">
      <alignment horizontal="left"/>
    </xf>
    <xf numFmtId="164" fontId="3" fillId="2" borderId="6" xfId="0" applyNumberFormat="1" applyFont="1" applyFill="1" applyBorder="1" applyAlignment="1">
      <alignment horizontal="left"/>
    </xf>
    <xf numFmtId="164" fontId="3" fillId="2" borderId="7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2" borderId="0" xfId="0" applyFont="1" applyFill="1"/>
    <xf numFmtId="9" fontId="3" fillId="2" borderId="1" xfId="0" applyNumberFormat="1" applyFont="1" applyFill="1" applyBorder="1"/>
    <xf numFmtId="0" fontId="4" fillId="2" borderId="1" xfId="0" applyFont="1" applyFill="1" applyBorder="1"/>
    <xf numFmtId="0" fontId="0" fillId="2" borderId="0" xfId="0" applyFill="1"/>
    <xf numFmtId="0" fontId="3" fillId="2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7" fillId="2" borderId="6" xfId="2" applyNumberFormat="1" applyFont="1" applyFill="1" applyBorder="1" applyAlignment="1">
      <alignment horizontal="left"/>
    </xf>
    <xf numFmtId="47" fontId="3" fillId="0" borderId="1" xfId="0" applyNumberFormat="1" applyFont="1" applyBorder="1"/>
  </cellXfs>
  <cellStyles count="3">
    <cellStyle name="Excel Built-in Normal" xfId="1" xr:uid="{8649A3DE-A724-498A-B5C9-1B4B1C475DD0}"/>
    <cellStyle name="Navadno" xfId="0" builtinId="0"/>
    <cellStyle name="Navadno 2" xfId="2" xr:uid="{024D3B8D-9609-4F46-8FC4-C9FDEBED18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FA8BB-FB2C-4CA8-B52C-ECC1175A08D4}">
  <sheetPr>
    <pageSetUpPr fitToPage="1"/>
  </sheetPr>
  <dimension ref="B3:H39"/>
  <sheetViews>
    <sheetView workbookViewId="0">
      <selection activeCell="H37" sqref="H37"/>
    </sheetView>
  </sheetViews>
  <sheetFormatPr defaultRowHeight="15" x14ac:dyDescent="0.25"/>
  <cols>
    <col min="1" max="1" width="9.140625" style="55"/>
    <col min="2" max="2" width="6.42578125" style="55" bestFit="1" customWidth="1"/>
    <col min="3" max="3" width="33.7109375" style="55" bestFit="1" customWidth="1"/>
    <col min="4" max="4" width="42" style="55" bestFit="1" customWidth="1"/>
    <col min="5" max="5" width="12.7109375" style="55" bestFit="1" customWidth="1"/>
    <col min="6" max="6" width="16.5703125" style="55" bestFit="1" customWidth="1"/>
    <col min="7" max="7" width="15.5703125" style="55" bestFit="1" customWidth="1"/>
    <col min="8" max="8" width="17" style="55" bestFit="1" customWidth="1"/>
    <col min="9" max="16384" width="9.140625" style="55"/>
  </cols>
  <sheetData>
    <row r="3" spans="2:8" s="52" customFormat="1" ht="24.95" customHeight="1" x14ac:dyDescent="0.35">
      <c r="C3" s="12" t="s">
        <v>167</v>
      </c>
      <c r="E3" s="4" t="s">
        <v>216</v>
      </c>
      <c r="F3" s="53" t="s">
        <v>222</v>
      </c>
      <c r="G3" s="4" t="s">
        <v>220</v>
      </c>
      <c r="H3" s="4" t="s">
        <v>221</v>
      </c>
    </row>
    <row r="4" spans="2:8" s="52" customFormat="1" ht="24.95" customHeight="1" x14ac:dyDescent="0.35">
      <c r="B4" s="4">
        <v>128</v>
      </c>
      <c r="C4" s="4" t="s">
        <v>117</v>
      </c>
      <c r="D4" s="54" t="s">
        <v>15</v>
      </c>
      <c r="E4" s="6">
        <v>14.1</v>
      </c>
      <c r="F4" s="6">
        <f>E4*0.8</f>
        <v>11.280000000000001</v>
      </c>
      <c r="G4" s="4">
        <v>10.88</v>
      </c>
      <c r="H4" s="4">
        <v>1</v>
      </c>
    </row>
    <row r="5" spans="2:8" s="52" customFormat="1" ht="24.95" customHeight="1" x14ac:dyDescent="0.35">
      <c r="B5" s="4">
        <v>125</v>
      </c>
      <c r="C5" s="4" t="s">
        <v>115</v>
      </c>
      <c r="D5" s="54" t="s">
        <v>15</v>
      </c>
      <c r="E5" s="6">
        <v>14.1</v>
      </c>
      <c r="F5" s="6">
        <f>E5*0.8</f>
        <v>11.280000000000001</v>
      </c>
      <c r="G5" s="4">
        <v>10.98</v>
      </c>
      <c r="H5" s="4">
        <v>2</v>
      </c>
    </row>
    <row r="6" spans="2:8" s="52" customFormat="1" ht="24.95" customHeight="1" x14ac:dyDescent="0.35">
      <c r="B6" s="4">
        <v>12</v>
      </c>
      <c r="C6" s="4" t="s">
        <v>23</v>
      </c>
      <c r="D6" s="54" t="s">
        <v>1</v>
      </c>
      <c r="E6" s="6">
        <v>14</v>
      </c>
      <c r="F6" s="6">
        <f>E6*0.8</f>
        <v>11.200000000000001</v>
      </c>
      <c r="G6" s="4">
        <v>13.38</v>
      </c>
      <c r="H6" s="4">
        <v>3</v>
      </c>
    </row>
    <row r="7" spans="2:8" s="52" customFormat="1" ht="24.95" customHeight="1" x14ac:dyDescent="0.35"/>
    <row r="8" spans="2:8" s="52" customFormat="1" ht="24.95" customHeight="1" x14ac:dyDescent="0.35"/>
    <row r="9" spans="2:8" s="52" customFormat="1" ht="24.95" customHeight="1" x14ac:dyDescent="0.35">
      <c r="C9" s="12" t="s">
        <v>168</v>
      </c>
      <c r="E9" s="4" t="s">
        <v>216</v>
      </c>
      <c r="F9" s="53" t="s">
        <v>222</v>
      </c>
      <c r="G9" s="4" t="s">
        <v>220</v>
      </c>
      <c r="H9" s="4" t="s">
        <v>221</v>
      </c>
    </row>
    <row r="10" spans="2:8" s="52" customFormat="1" ht="24.95" customHeight="1" x14ac:dyDescent="0.35">
      <c r="B10" s="4">
        <v>16</v>
      </c>
      <c r="C10" s="4" t="s">
        <v>22</v>
      </c>
      <c r="D10" s="54" t="s">
        <v>1</v>
      </c>
      <c r="E10" s="6">
        <v>17.5</v>
      </c>
      <c r="F10" s="6">
        <f>E10*0.8</f>
        <v>14</v>
      </c>
      <c r="G10" s="4">
        <v>16.829999999999998</v>
      </c>
      <c r="H10" s="4">
        <v>1</v>
      </c>
    </row>
    <row r="11" spans="2:8" s="52" customFormat="1" ht="24.95" customHeight="1" x14ac:dyDescent="0.35">
      <c r="B11" s="4">
        <v>49</v>
      </c>
      <c r="C11" s="4" t="s">
        <v>55</v>
      </c>
      <c r="D11" s="54" t="s">
        <v>7</v>
      </c>
      <c r="E11" s="6">
        <v>14.26</v>
      </c>
      <c r="F11" s="6">
        <f>E11*0.8</f>
        <v>11.408000000000001</v>
      </c>
      <c r="G11" s="4">
        <v>16.91</v>
      </c>
      <c r="H11" s="4">
        <v>2</v>
      </c>
    </row>
    <row r="12" spans="2:8" s="52" customFormat="1" ht="24.95" customHeight="1" x14ac:dyDescent="0.35">
      <c r="B12" s="4">
        <v>127</v>
      </c>
      <c r="C12" s="4" t="s">
        <v>116</v>
      </c>
      <c r="D12" s="54" t="s">
        <v>15</v>
      </c>
      <c r="E12" s="6">
        <v>17.3</v>
      </c>
      <c r="F12" s="6">
        <f>E12*0.8</f>
        <v>13.840000000000002</v>
      </c>
      <c r="G12" s="4">
        <v>17.97</v>
      </c>
      <c r="H12" s="4">
        <v>3</v>
      </c>
    </row>
    <row r="13" spans="2:8" s="52" customFormat="1" ht="24.95" customHeight="1" x14ac:dyDescent="0.35">
      <c r="B13" s="4">
        <v>129</v>
      </c>
      <c r="C13" s="4" t="s">
        <v>118</v>
      </c>
      <c r="D13" s="54" t="s">
        <v>15</v>
      </c>
      <c r="E13" s="6">
        <v>14.5</v>
      </c>
      <c r="F13" s="6">
        <f>E13*0.8</f>
        <v>11.600000000000001</v>
      </c>
      <c r="G13" s="4">
        <v>20.67</v>
      </c>
      <c r="H13" s="4">
        <v>4</v>
      </c>
    </row>
    <row r="14" spans="2:8" s="52" customFormat="1" ht="24.95" customHeight="1" x14ac:dyDescent="0.35"/>
    <row r="15" spans="2:8" s="52" customFormat="1" ht="24.95" customHeight="1" x14ac:dyDescent="0.35"/>
    <row r="16" spans="2:8" s="52" customFormat="1" ht="24.95" customHeight="1" x14ac:dyDescent="0.35">
      <c r="C16" s="12" t="s">
        <v>169</v>
      </c>
      <c r="E16" s="4" t="s">
        <v>216</v>
      </c>
      <c r="F16" s="53" t="s">
        <v>222</v>
      </c>
      <c r="G16" s="4" t="s">
        <v>220</v>
      </c>
      <c r="H16" s="4" t="s">
        <v>221</v>
      </c>
    </row>
    <row r="17" spans="2:8" s="52" customFormat="1" ht="24.95" customHeight="1" x14ac:dyDescent="0.35">
      <c r="B17" s="4">
        <v>157</v>
      </c>
      <c r="C17" s="4" t="s">
        <v>138</v>
      </c>
      <c r="D17" s="5" t="s">
        <v>17</v>
      </c>
      <c r="E17" s="6">
        <v>11.5</v>
      </c>
      <c r="F17" s="6">
        <f>E17*0.8</f>
        <v>9.2000000000000011</v>
      </c>
      <c r="G17" s="4">
        <v>10.27</v>
      </c>
      <c r="H17" s="4">
        <v>1</v>
      </c>
    </row>
    <row r="18" spans="2:8" s="52" customFormat="1" ht="24.95" customHeight="1" x14ac:dyDescent="0.35">
      <c r="B18" s="4">
        <v>57</v>
      </c>
      <c r="C18" s="4" t="s">
        <v>63</v>
      </c>
      <c r="D18" s="8" t="s">
        <v>8</v>
      </c>
      <c r="E18" s="9">
        <v>12.65</v>
      </c>
      <c r="F18" s="6">
        <f>E18*0.8</f>
        <v>10.120000000000001</v>
      </c>
      <c r="G18" s="4">
        <v>10.41</v>
      </c>
      <c r="H18" s="4">
        <v>2</v>
      </c>
    </row>
    <row r="19" spans="2:8" s="52" customFormat="1" ht="24.95" customHeight="1" x14ac:dyDescent="0.35">
      <c r="B19" s="4">
        <v>118</v>
      </c>
      <c r="C19" s="4" t="s">
        <v>108</v>
      </c>
      <c r="D19" s="7" t="s">
        <v>14</v>
      </c>
      <c r="E19" s="6">
        <v>12.2</v>
      </c>
      <c r="F19" s="6">
        <f>E19*0.8</f>
        <v>9.76</v>
      </c>
      <c r="G19" s="4">
        <v>10.55</v>
      </c>
      <c r="H19" s="4">
        <v>3</v>
      </c>
    </row>
    <row r="20" spans="2:8" s="52" customFormat="1" ht="24.95" customHeight="1" x14ac:dyDescent="0.35"/>
    <row r="21" spans="2:8" s="52" customFormat="1" ht="24.95" customHeight="1" x14ac:dyDescent="0.35"/>
    <row r="22" spans="2:8" s="52" customFormat="1" ht="24.95" customHeight="1" x14ac:dyDescent="0.35">
      <c r="C22" s="12" t="s">
        <v>170</v>
      </c>
      <c r="E22" s="4" t="s">
        <v>216</v>
      </c>
      <c r="F22" s="53" t="s">
        <v>222</v>
      </c>
      <c r="G22" s="4" t="s">
        <v>220</v>
      </c>
      <c r="H22" s="4" t="s">
        <v>221</v>
      </c>
    </row>
    <row r="23" spans="2:8" s="52" customFormat="1" ht="24.95" customHeight="1" x14ac:dyDescent="0.35">
      <c r="B23" s="4">
        <v>141</v>
      </c>
      <c r="C23" s="4" t="s">
        <v>123</v>
      </c>
      <c r="D23" s="7" t="s">
        <v>16</v>
      </c>
      <c r="E23" s="6">
        <v>13.8</v>
      </c>
      <c r="F23" s="6">
        <f>E23*0.8</f>
        <v>11.040000000000001</v>
      </c>
      <c r="G23" s="4">
        <v>16.62</v>
      </c>
      <c r="H23" s="4">
        <v>1</v>
      </c>
    </row>
    <row r="24" spans="2:8" s="52" customFormat="1" ht="24.95" customHeight="1" x14ac:dyDescent="0.35">
      <c r="B24" s="4">
        <v>142</v>
      </c>
      <c r="C24" s="4" t="s">
        <v>124</v>
      </c>
      <c r="D24" s="7" t="s">
        <v>16</v>
      </c>
      <c r="E24" s="6">
        <v>21.8</v>
      </c>
      <c r="F24" s="6">
        <f t="shared" ref="F24" si="0">E24*0.8</f>
        <v>17.440000000000001</v>
      </c>
      <c r="G24" s="4">
        <v>23.11</v>
      </c>
      <c r="H24" s="4">
        <v>2</v>
      </c>
    </row>
    <row r="25" spans="2:8" s="52" customFormat="1" ht="24.95" customHeight="1" x14ac:dyDescent="0.35"/>
    <row r="26" spans="2:8" s="52" customFormat="1" ht="24.95" customHeight="1" x14ac:dyDescent="0.35"/>
    <row r="27" spans="2:8" s="52" customFormat="1" ht="24.95" customHeight="1" x14ac:dyDescent="0.35">
      <c r="C27" s="12" t="s">
        <v>171</v>
      </c>
      <c r="E27" s="4" t="s">
        <v>216</v>
      </c>
      <c r="F27" s="53" t="s">
        <v>222</v>
      </c>
      <c r="G27" s="4" t="s">
        <v>220</v>
      </c>
      <c r="H27" s="4" t="s">
        <v>221</v>
      </c>
    </row>
    <row r="28" spans="2:8" s="52" customFormat="1" ht="24.95" customHeight="1" x14ac:dyDescent="0.35">
      <c r="B28" s="4">
        <v>26</v>
      </c>
      <c r="C28" s="4" t="s">
        <v>36</v>
      </c>
      <c r="D28" s="10" t="s">
        <v>4</v>
      </c>
      <c r="E28" s="6">
        <v>13.1</v>
      </c>
      <c r="F28" s="6">
        <f>E28*0.8</f>
        <v>10.48</v>
      </c>
      <c r="G28" s="4">
        <v>12.14</v>
      </c>
      <c r="H28" s="4">
        <v>1</v>
      </c>
    </row>
    <row r="29" spans="2:8" s="52" customFormat="1" ht="24.95" customHeight="1" x14ac:dyDescent="0.35">
      <c r="B29" s="4">
        <v>154</v>
      </c>
      <c r="C29" s="4" t="s">
        <v>135</v>
      </c>
      <c r="D29" s="5" t="s">
        <v>17</v>
      </c>
      <c r="E29" s="6">
        <v>14.7</v>
      </c>
      <c r="F29" s="6">
        <f>E29*0.8</f>
        <v>11.76</v>
      </c>
      <c r="G29" s="4">
        <v>12.31</v>
      </c>
      <c r="H29" s="4">
        <v>2</v>
      </c>
    </row>
    <row r="30" spans="2:8" s="52" customFormat="1" ht="24.95" customHeight="1" x14ac:dyDescent="0.35">
      <c r="B30" s="4">
        <v>24</v>
      </c>
      <c r="C30" s="4" t="s">
        <v>35</v>
      </c>
      <c r="D30" s="4" t="s">
        <v>4</v>
      </c>
      <c r="E30" s="6">
        <v>13.4</v>
      </c>
      <c r="F30" s="6">
        <f>E30*0.8</f>
        <v>10.72</v>
      </c>
      <c r="G30" s="4">
        <v>13.8</v>
      </c>
      <c r="H30" s="4">
        <v>3</v>
      </c>
    </row>
    <row r="31" spans="2:8" s="52" customFormat="1" ht="24.95" customHeight="1" x14ac:dyDescent="0.35"/>
    <row r="32" spans="2:8" s="52" customFormat="1" ht="24.95" customHeight="1" x14ac:dyDescent="0.35"/>
    <row r="33" spans="2:8" s="52" customFormat="1" ht="24.95" customHeight="1" x14ac:dyDescent="0.35">
      <c r="C33" s="12" t="s">
        <v>172</v>
      </c>
      <c r="E33" s="4" t="s">
        <v>216</v>
      </c>
      <c r="F33" s="53" t="s">
        <v>222</v>
      </c>
      <c r="G33" s="4" t="s">
        <v>220</v>
      </c>
      <c r="H33" s="4" t="s">
        <v>221</v>
      </c>
    </row>
    <row r="34" spans="2:8" s="52" customFormat="1" ht="24.95" customHeight="1" x14ac:dyDescent="0.35">
      <c r="B34" s="4">
        <v>155</v>
      </c>
      <c r="C34" s="4" t="s">
        <v>136</v>
      </c>
      <c r="D34" s="5" t="s">
        <v>17</v>
      </c>
      <c r="E34" s="6">
        <v>15</v>
      </c>
      <c r="F34" s="6">
        <f>E34*0.8</f>
        <v>12</v>
      </c>
      <c r="G34" s="4">
        <v>13.85</v>
      </c>
      <c r="H34" s="4">
        <v>1</v>
      </c>
    </row>
    <row r="35" spans="2:8" s="52" customFormat="1" ht="24.95" customHeight="1" x14ac:dyDescent="0.35">
      <c r="B35" s="4">
        <v>156</v>
      </c>
      <c r="C35" s="4" t="s">
        <v>137</v>
      </c>
      <c r="D35" s="5" t="s">
        <v>17</v>
      </c>
      <c r="E35" s="6">
        <v>15.5</v>
      </c>
      <c r="F35" s="6">
        <f>E35*1.2</f>
        <v>18.599999999999998</v>
      </c>
      <c r="G35" s="4">
        <v>14.41</v>
      </c>
      <c r="H35" s="4">
        <v>2</v>
      </c>
    </row>
    <row r="36" spans="2:8" s="52" customFormat="1" ht="24.95" customHeight="1" x14ac:dyDescent="0.35">
      <c r="B36" s="4">
        <v>45</v>
      </c>
      <c r="C36" s="4" t="s">
        <v>51</v>
      </c>
      <c r="D36" s="11" t="s">
        <v>6</v>
      </c>
      <c r="E36" s="6">
        <v>19.5</v>
      </c>
      <c r="F36" s="6">
        <f>E36*1.2</f>
        <v>23.4</v>
      </c>
      <c r="G36" s="4">
        <v>17.399999999999999</v>
      </c>
      <c r="H36" s="4">
        <v>3</v>
      </c>
    </row>
    <row r="37" spans="2:8" s="52" customFormat="1" ht="24.95" customHeight="1" x14ac:dyDescent="0.35"/>
    <row r="38" spans="2:8" s="52" customFormat="1" ht="24.95" customHeight="1" x14ac:dyDescent="0.35"/>
    <row r="39" spans="2:8" s="52" customFormat="1" ht="24.95" customHeight="1" x14ac:dyDescent="0.35"/>
  </sheetData>
  <sortState xmlns:xlrd2="http://schemas.microsoft.com/office/spreadsheetml/2017/richdata2" ref="B28:H30">
    <sortCondition ref="G28:G30"/>
  </sortState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163F9-0AAB-4477-9085-93BE346D9850}">
  <sheetPr>
    <pageSetUpPr fitToPage="1"/>
  </sheetPr>
  <dimension ref="B3:M6"/>
  <sheetViews>
    <sheetView workbookViewId="0">
      <selection activeCell="L9" sqref="L9"/>
    </sheetView>
  </sheetViews>
  <sheetFormatPr defaultRowHeight="24.95" customHeight="1" x14ac:dyDescent="0.35"/>
  <cols>
    <col min="1" max="1" width="8.85546875" style="1" customWidth="1"/>
    <col min="2" max="2" width="6.42578125" style="1" bestFit="1" customWidth="1"/>
    <col min="3" max="3" width="27.28515625" style="1" customWidth="1"/>
    <col min="4" max="4" width="4.28515625" style="28" bestFit="1" customWidth="1"/>
    <col min="5" max="5" width="18.7109375" style="28" bestFit="1" customWidth="1"/>
    <col min="6" max="6" width="22" style="28" bestFit="1" customWidth="1"/>
    <col min="7" max="7" width="10.7109375" style="28" bestFit="1" customWidth="1"/>
    <col min="8" max="8" width="13.85546875" style="1" bestFit="1" customWidth="1"/>
    <col min="9" max="11" width="11.85546875" style="1" bestFit="1" customWidth="1"/>
    <col min="12" max="12" width="11.85546875" style="1" customWidth="1"/>
    <col min="13" max="13" width="17" style="1" bestFit="1" customWidth="1"/>
    <col min="14" max="16384" width="9.140625" style="1"/>
  </cols>
  <sheetData>
    <row r="3" spans="2:13" ht="24.95" customHeight="1" x14ac:dyDescent="0.35">
      <c r="C3" s="1" t="s">
        <v>213</v>
      </c>
      <c r="G3" s="3" t="s">
        <v>218</v>
      </c>
      <c r="H3" s="3" t="s">
        <v>219</v>
      </c>
      <c r="I3" s="44" t="s">
        <v>234</v>
      </c>
      <c r="J3" s="45" t="s">
        <v>235</v>
      </c>
      <c r="K3" s="45" t="s">
        <v>236</v>
      </c>
      <c r="L3" s="45" t="s">
        <v>238</v>
      </c>
      <c r="M3" s="45" t="s">
        <v>221</v>
      </c>
    </row>
    <row r="4" spans="2:13" ht="24.95" customHeight="1" x14ac:dyDescent="0.35">
      <c r="B4" s="4">
        <v>153</v>
      </c>
      <c r="C4" s="4" t="s">
        <v>134</v>
      </c>
      <c r="D4" s="16" t="s">
        <v>0</v>
      </c>
      <c r="E4" s="18" t="s">
        <v>16</v>
      </c>
      <c r="F4" s="18" t="s">
        <v>21</v>
      </c>
      <c r="G4" s="46">
        <v>5</v>
      </c>
      <c r="H4" s="47">
        <f>G4*1.15</f>
        <v>5.75</v>
      </c>
      <c r="I4" s="3">
        <v>4.66</v>
      </c>
      <c r="J4" s="3">
        <v>4.58</v>
      </c>
      <c r="K4" s="3">
        <v>4.57</v>
      </c>
      <c r="L4" s="3">
        <v>4.66</v>
      </c>
      <c r="M4" s="3">
        <v>1</v>
      </c>
    </row>
    <row r="5" spans="2:13" ht="24.95" customHeight="1" x14ac:dyDescent="0.35">
      <c r="B5" s="4">
        <v>152</v>
      </c>
      <c r="C5" s="4" t="s">
        <v>133</v>
      </c>
      <c r="D5" s="16" t="s">
        <v>0</v>
      </c>
      <c r="E5" s="18" t="s">
        <v>16</v>
      </c>
      <c r="F5" s="18" t="s">
        <v>21</v>
      </c>
      <c r="G5" s="17">
        <v>4</v>
      </c>
      <c r="H5" s="40">
        <f>G5*1.15</f>
        <v>4.5999999999999996</v>
      </c>
      <c r="I5" s="3">
        <v>3.42</v>
      </c>
      <c r="J5" s="3">
        <v>3.51</v>
      </c>
      <c r="K5" s="3">
        <v>3.45</v>
      </c>
      <c r="L5" s="3">
        <v>3.51</v>
      </c>
      <c r="M5" s="3">
        <v>2</v>
      </c>
    </row>
    <row r="6" spans="2:13" ht="24.95" customHeight="1" x14ac:dyDescent="0.35">
      <c r="B6" s="4">
        <v>194</v>
      </c>
      <c r="C6" s="4" t="s">
        <v>161</v>
      </c>
      <c r="D6" s="16" t="s">
        <v>0</v>
      </c>
      <c r="E6" s="18" t="s">
        <v>19</v>
      </c>
      <c r="F6" s="18" t="s">
        <v>21</v>
      </c>
      <c r="G6" s="17">
        <v>1.7</v>
      </c>
      <c r="H6" s="40">
        <f>G6*1.15</f>
        <v>1.9549999999999998</v>
      </c>
      <c r="I6" s="3">
        <v>1.22</v>
      </c>
      <c r="J6" s="3">
        <v>1.59</v>
      </c>
      <c r="K6" s="3">
        <v>1.54</v>
      </c>
      <c r="L6" s="3">
        <v>1.59</v>
      </c>
      <c r="M6" s="3">
        <v>3</v>
      </c>
    </row>
  </sheetData>
  <sortState xmlns:xlrd2="http://schemas.microsoft.com/office/spreadsheetml/2017/richdata2" ref="B4:M6">
    <sortCondition descending="1" ref="L4:L6"/>
  </sortState>
  <pageMargins left="0.70866141732283472" right="0.70866141732283472" top="0.74803149606299213" bottom="0.74803149606299213" header="0.31496062992125984" footer="0.31496062992125984"/>
  <pageSetup paperSize="9" scale="74" fitToHeight="1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42CE1-207A-483D-B2BC-5C7D4CDA0708}">
  <sheetPr>
    <pageSetUpPr fitToPage="1"/>
  </sheetPr>
  <dimension ref="B3:M13"/>
  <sheetViews>
    <sheetView workbookViewId="0">
      <selection activeCell="L15" sqref="L15"/>
    </sheetView>
  </sheetViews>
  <sheetFormatPr defaultRowHeight="24.95" customHeight="1" x14ac:dyDescent="0.35"/>
  <cols>
    <col min="1" max="1" width="5.42578125" style="1" customWidth="1"/>
    <col min="2" max="2" width="8.85546875" style="1" customWidth="1"/>
    <col min="3" max="3" width="28" style="1" customWidth="1"/>
    <col min="4" max="4" width="4.7109375" style="28" bestFit="1" customWidth="1"/>
    <col min="5" max="5" width="17.28515625" style="28" customWidth="1"/>
    <col min="6" max="6" width="20" style="28" bestFit="1" customWidth="1"/>
    <col min="7" max="7" width="16.140625" style="28" customWidth="1"/>
    <col min="8" max="8" width="13.85546875" style="1" bestFit="1" customWidth="1"/>
    <col min="9" max="11" width="11.85546875" style="1" bestFit="1" customWidth="1"/>
    <col min="12" max="12" width="11.85546875" style="1" customWidth="1"/>
    <col min="13" max="13" width="17" style="1" bestFit="1" customWidth="1"/>
    <col min="14" max="16384" width="9.140625" style="1"/>
  </cols>
  <sheetData>
    <row r="3" spans="2:13" ht="24.95" customHeight="1" x14ac:dyDescent="0.35">
      <c r="C3" s="1" t="s">
        <v>214</v>
      </c>
      <c r="G3" s="3" t="s">
        <v>218</v>
      </c>
      <c r="H3" s="3" t="s">
        <v>217</v>
      </c>
      <c r="I3" s="3" t="s">
        <v>234</v>
      </c>
      <c r="J3" s="3" t="s">
        <v>235</v>
      </c>
      <c r="K3" s="3" t="s">
        <v>236</v>
      </c>
      <c r="L3" s="3" t="s">
        <v>238</v>
      </c>
      <c r="M3" s="3" t="s">
        <v>221</v>
      </c>
    </row>
    <row r="4" spans="2:13" ht="24.95" customHeight="1" x14ac:dyDescent="0.35">
      <c r="B4" s="4">
        <v>80</v>
      </c>
      <c r="C4" s="4" t="s">
        <v>82</v>
      </c>
      <c r="D4" s="16" t="s">
        <v>0</v>
      </c>
      <c r="E4" s="18" t="s">
        <v>11</v>
      </c>
      <c r="F4" s="18" t="s">
        <v>20</v>
      </c>
      <c r="G4" s="17">
        <v>1.1000000000000001</v>
      </c>
      <c r="H4" s="40">
        <f>G4*1.2</f>
        <v>1.32</v>
      </c>
      <c r="I4" s="3">
        <v>1.1299999999999999</v>
      </c>
      <c r="J4" s="3">
        <v>1.25</v>
      </c>
      <c r="K4" s="3">
        <v>0.92</v>
      </c>
      <c r="L4" s="3">
        <v>1.25</v>
      </c>
      <c r="M4" s="3">
        <v>1</v>
      </c>
    </row>
    <row r="5" spans="2:13" ht="24.95" customHeight="1" x14ac:dyDescent="0.35">
      <c r="B5" s="4">
        <v>79</v>
      </c>
      <c r="C5" s="4" t="s">
        <v>81</v>
      </c>
      <c r="D5" s="16" t="s">
        <v>0</v>
      </c>
      <c r="E5" s="18" t="s">
        <v>11</v>
      </c>
      <c r="F5" s="18" t="s">
        <v>20</v>
      </c>
      <c r="G5" s="17">
        <v>0.7</v>
      </c>
      <c r="H5" s="40">
        <f>G5*1.2</f>
        <v>0.84</v>
      </c>
      <c r="I5" s="3">
        <v>0.33</v>
      </c>
      <c r="J5" s="3">
        <v>0.32</v>
      </c>
      <c r="K5" s="3">
        <v>0.43</v>
      </c>
      <c r="L5" s="3">
        <v>0.43</v>
      </c>
      <c r="M5" s="3">
        <v>2</v>
      </c>
    </row>
    <row r="6" spans="2:13" ht="24.95" customHeight="1" x14ac:dyDescent="0.35">
      <c r="D6" s="1"/>
      <c r="E6" s="1"/>
      <c r="F6" s="1"/>
      <c r="G6" s="1"/>
      <c r="L6" s="3"/>
    </row>
    <row r="7" spans="2:13" ht="24.95" customHeight="1" x14ac:dyDescent="0.35">
      <c r="D7" s="1"/>
      <c r="E7" s="1"/>
      <c r="F7" s="1"/>
      <c r="G7" s="1"/>
      <c r="L7" s="3"/>
    </row>
    <row r="8" spans="2:13" ht="24.95" customHeight="1" x14ac:dyDescent="0.35">
      <c r="C8" s="1" t="s">
        <v>215</v>
      </c>
      <c r="D8" s="1"/>
      <c r="E8" s="1"/>
      <c r="F8" s="1"/>
      <c r="G8" s="3" t="s">
        <v>218</v>
      </c>
      <c r="H8" s="3" t="s">
        <v>217</v>
      </c>
      <c r="I8" s="3" t="s">
        <v>234</v>
      </c>
      <c r="J8" s="3" t="s">
        <v>235</v>
      </c>
      <c r="K8" s="3" t="s">
        <v>236</v>
      </c>
      <c r="L8" s="3" t="s">
        <v>238</v>
      </c>
      <c r="M8" s="3" t="s">
        <v>221</v>
      </c>
    </row>
    <row r="9" spans="2:13" ht="24.95" customHeight="1" x14ac:dyDescent="0.35">
      <c r="B9" s="4">
        <v>36</v>
      </c>
      <c r="C9" s="4" t="s">
        <v>46</v>
      </c>
      <c r="D9" s="16" t="s">
        <v>2</v>
      </c>
      <c r="E9" s="16" t="s">
        <v>4</v>
      </c>
      <c r="F9" s="18" t="s">
        <v>20</v>
      </c>
      <c r="G9" s="46">
        <v>1</v>
      </c>
      <c r="H9" s="47">
        <f>G9*1.2</f>
        <v>1.2</v>
      </c>
      <c r="I9" s="3">
        <v>0.9</v>
      </c>
      <c r="J9" s="3">
        <v>1.1000000000000001</v>
      </c>
      <c r="K9" s="3">
        <v>1.1599999999999999</v>
      </c>
      <c r="L9" s="3">
        <v>1.1599999999999999</v>
      </c>
      <c r="M9" s="3">
        <v>1</v>
      </c>
    </row>
    <row r="10" spans="2:13" ht="24.95" customHeight="1" x14ac:dyDescent="0.35">
      <c r="B10" s="4">
        <v>78</v>
      </c>
      <c r="C10" s="4" t="s">
        <v>80</v>
      </c>
      <c r="D10" s="16" t="s">
        <v>2</v>
      </c>
      <c r="E10" s="18" t="s">
        <v>11</v>
      </c>
      <c r="F10" s="18" t="s">
        <v>20</v>
      </c>
      <c r="G10" s="17">
        <v>1</v>
      </c>
      <c r="H10" s="40">
        <f>G10*1.2</f>
        <v>1.2</v>
      </c>
      <c r="I10" s="3">
        <v>1</v>
      </c>
      <c r="J10" s="3">
        <v>0.97</v>
      </c>
      <c r="K10" s="3">
        <v>1.06</v>
      </c>
      <c r="L10" s="3">
        <v>1.06</v>
      </c>
      <c r="M10" s="3">
        <v>2</v>
      </c>
    </row>
    <row r="11" spans="2:13" ht="24.95" customHeight="1" x14ac:dyDescent="0.35">
      <c r="B11" s="4">
        <v>81</v>
      </c>
      <c r="C11" s="4" t="s">
        <v>83</v>
      </c>
      <c r="D11" s="16" t="s">
        <v>2</v>
      </c>
      <c r="E11" s="18" t="s">
        <v>11</v>
      </c>
      <c r="F11" s="18" t="s">
        <v>20</v>
      </c>
      <c r="G11" s="17">
        <v>0.45</v>
      </c>
      <c r="H11" s="40">
        <f>G11*1.2</f>
        <v>0.54</v>
      </c>
      <c r="I11" s="3">
        <v>0.42</v>
      </c>
      <c r="J11" s="3">
        <v>0.48</v>
      </c>
      <c r="K11" s="3">
        <v>0.5</v>
      </c>
      <c r="L11" s="3">
        <v>0.5</v>
      </c>
      <c r="M11" s="3">
        <v>3</v>
      </c>
    </row>
    <row r="12" spans="2:13" ht="24.95" customHeight="1" x14ac:dyDescent="0.35">
      <c r="B12" s="4">
        <v>77</v>
      </c>
      <c r="C12" s="4" t="s">
        <v>79</v>
      </c>
      <c r="D12" s="16" t="s">
        <v>2</v>
      </c>
      <c r="E12" s="18" t="s">
        <v>11</v>
      </c>
      <c r="F12" s="18" t="s">
        <v>20</v>
      </c>
      <c r="G12" s="17">
        <v>0.6</v>
      </c>
      <c r="H12" s="40">
        <f>G12*1.2</f>
        <v>0.72</v>
      </c>
      <c r="I12" s="3">
        <v>0.46</v>
      </c>
      <c r="J12" s="3">
        <v>0.43</v>
      </c>
      <c r="K12" s="3">
        <v>0.43</v>
      </c>
      <c r="L12" s="3">
        <v>0.46</v>
      </c>
      <c r="M12" s="3">
        <v>4</v>
      </c>
    </row>
    <row r="13" spans="2:13" ht="24.95" customHeight="1" x14ac:dyDescent="0.35">
      <c r="B13" s="4">
        <v>37</v>
      </c>
      <c r="C13" s="4" t="s">
        <v>47</v>
      </c>
      <c r="D13" s="16" t="s">
        <v>2</v>
      </c>
      <c r="E13" s="16" t="s">
        <v>4</v>
      </c>
      <c r="F13" s="18" t="s">
        <v>20</v>
      </c>
      <c r="G13" s="17">
        <v>0.6</v>
      </c>
      <c r="H13" s="40">
        <f>G13*1.2</f>
        <v>0.72</v>
      </c>
      <c r="I13" s="3">
        <v>0.6</v>
      </c>
      <c r="J13" s="3">
        <v>0.73</v>
      </c>
      <c r="K13" s="3">
        <v>0.61</v>
      </c>
      <c r="L13" s="3">
        <v>0.73</v>
      </c>
      <c r="M13" s="3" t="s">
        <v>240</v>
      </c>
    </row>
  </sheetData>
  <sortState xmlns:xlrd2="http://schemas.microsoft.com/office/spreadsheetml/2017/richdata2" ref="B9:M12">
    <sortCondition descending="1" ref="M9:M12"/>
  </sortState>
  <pageMargins left="0.25" right="0.25" top="0.75" bottom="0.75" header="0.3" footer="0.3"/>
  <pageSetup paperSize="9" scale="79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3F1C6-7250-42F1-AFF5-BB7C5952BEEA}">
  <sheetPr>
    <pageSetUpPr fitToPage="1"/>
  </sheetPr>
  <dimension ref="B3:I104"/>
  <sheetViews>
    <sheetView topLeftCell="A52" workbookViewId="0">
      <selection activeCell="I105" sqref="I105"/>
    </sheetView>
  </sheetViews>
  <sheetFormatPr defaultRowHeight="24.95" customHeight="1" x14ac:dyDescent="0.35"/>
  <cols>
    <col min="1" max="1" width="10.140625" style="52" customWidth="1"/>
    <col min="2" max="2" width="6.42578125" style="12" bestFit="1" customWidth="1"/>
    <col min="3" max="3" width="41.42578125" style="12" bestFit="1" customWidth="1"/>
    <col min="4" max="4" width="4.28515625" style="13" bestFit="1" customWidth="1"/>
    <col min="5" max="5" width="42" style="13" bestFit="1" customWidth="1"/>
    <col min="6" max="6" width="10.7109375" style="13" bestFit="1" customWidth="1"/>
    <col min="7" max="7" width="16.5703125" style="12" bestFit="1" customWidth="1"/>
    <col min="8" max="8" width="15.5703125" style="12" bestFit="1" customWidth="1"/>
    <col min="9" max="9" width="17" style="52" bestFit="1" customWidth="1"/>
    <col min="10" max="16384" width="9.140625" style="52"/>
  </cols>
  <sheetData>
    <row r="3" spans="2:9" ht="24.95" customHeight="1" x14ac:dyDescent="0.35">
      <c r="B3" s="52"/>
      <c r="C3" s="12" t="s">
        <v>175</v>
      </c>
      <c r="D3" s="52"/>
      <c r="E3" s="52"/>
      <c r="F3" s="4" t="s">
        <v>218</v>
      </c>
      <c r="G3" s="4" t="s">
        <v>223</v>
      </c>
      <c r="H3" s="4" t="s">
        <v>220</v>
      </c>
      <c r="I3" s="4" t="s">
        <v>221</v>
      </c>
    </row>
    <row r="4" spans="2:9" ht="24.95" customHeight="1" x14ac:dyDescent="0.35">
      <c r="B4" s="4">
        <v>51</v>
      </c>
      <c r="C4" s="4" t="s">
        <v>57</v>
      </c>
      <c r="D4" s="16" t="s">
        <v>0</v>
      </c>
      <c r="E4" s="18" t="s">
        <v>7</v>
      </c>
      <c r="F4" s="17">
        <v>17</v>
      </c>
      <c r="G4" s="17">
        <f>F4*0.85</f>
        <v>14.45</v>
      </c>
      <c r="H4" s="4">
        <v>15.74</v>
      </c>
      <c r="I4" s="4">
        <v>1</v>
      </c>
    </row>
    <row r="5" spans="2:9" ht="24.95" customHeight="1" x14ac:dyDescent="0.35">
      <c r="B5" s="4">
        <v>145</v>
      </c>
      <c r="C5" s="4" t="s">
        <v>127</v>
      </c>
      <c r="D5" s="16" t="s">
        <v>0</v>
      </c>
      <c r="E5" s="18" t="s">
        <v>16</v>
      </c>
      <c r="F5" s="17">
        <v>17.8</v>
      </c>
      <c r="G5" s="17">
        <f>F5*0.85</f>
        <v>15.13</v>
      </c>
      <c r="H5" s="4">
        <v>19.11</v>
      </c>
      <c r="I5" s="4">
        <v>2</v>
      </c>
    </row>
    <row r="6" spans="2:9" ht="24.95" customHeight="1" x14ac:dyDescent="0.35">
      <c r="B6" s="4">
        <v>11</v>
      </c>
      <c r="C6" s="4" t="s">
        <v>29</v>
      </c>
      <c r="D6" s="34" t="s">
        <v>0</v>
      </c>
      <c r="E6" s="34" t="s">
        <v>1</v>
      </c>
      <c r="F6" s="17">
        <v>18.5</v>
      </c>
      <c r="G6" s="17">
        <f>F6*0.85</f>
        <v>15.725</v>
      </c>
      <c r="H6" s="4">
        <v>19.149999999999999</v>
      </c>
      <c r="I6" s="4">
        <v>3</v>
      </c>
    </row>
    <row r="7" spans="2:9" ht="24.95" customHeight="1" x14ac:dyDescent="0.35">
      <c r="B7" s="4">
        <v>120</v>
      </c>
      <c r="C7" s="4" t="s">
        <v>110</v>
      </c>
      <c r="D7" s="16" t="s">
        <v>0</v>
      </c>
      <c r="E7" s="18" t="s">
        <v>14</v>
      </c>
      <c r="F7" s="17">
        <v>19</v>
      </c>
      <c r="G7" s="17">
        <f>F7*0.85</f>
        <v>16.149999999999999</v>
      </c>
      <c r="H7" s="4">
        <v>18.53</v>
      </c>
      <c r="I7" s="4">
        <v>4</v>
      </c>
    </row>
    <row r="8" spans="2:9" ht="24.95" customHeight="1" x14ac:dyDescent="0.35">
      <c r="B8" s="4">
        <v>14</v>
      </c>
      <c r="C8" s="4" t="s">
        <v>30</v>
      </c>
      <c r="D8" s="34" t="s">
        <v>0</v>
      </c>
      <c r="E8" s="34" t="s">
        <v>1</v>
      </c>
      <c r="F8" s="17">
        <v>19.5</v>
      </c>
      <c r="G8" s="17">
        <f>F8*0.85</f>
        <v>16.574999999999999</v>
      </c>
      <c r="H8" s="4">
        <v>19.940000000000001</v>
      </c>
      <c r="I8" s="4">
        <v>5</v>
      </c>
    </row>
    <row r="9" spans="2:9" ht="24.95" customHeight="1" x14ac:dyDescent="0.35">
      <c r="B9" s="52"/>
      <c r="C9" s="52"/>
      <c r="D9" s="52"/>
      <c r="E9" s="52"/>
      <c r="F9" s="52"/>
      <c r="G9" s="52"/>
    </row>
    <row r="10" spans="2:9" ht="24.95" customHeight="1" x14ac:dyDescent="0.35">
      <c r="B10" s="52"/>
      <c r="C10" s="52"/>
      <c r="D10" s="52"/>
      <c r="E10" s="52"/>
      <c r="F10" s="52"/>
      <c r="G10" s="52"/>
    </row>
    <row r="11" spans="2:9" ht="24.95" customHeight="1" x14ac:dyDescent="0.35">
      <c r="B11" s="52"/>
      <c r="C11" s="12" t="s">
        <v>176</v>
      </c>
      <c r="D11" s="52"/>
      <c r="E11" s="52"/>
      <c r="F11" s="4" t="s">
        <v>218</v>
      </c>
      <c r="G11" s="4" t="s">
        <v>223</v>
      </c>
      <c r="H11" s="4" t="s">
        <v>220</v>
      </c>
      <c r="I11" s="4" t="s">
        <v>221</v>
      </c>
    </row>
    <row r="12" spans="2:9" ht="24.95" customHeight="1" x14ac:dyDescent="0.35">
      <c r="B12" s="4">
        <v>214</v>
      </c>
      <c r="C12" s="4" t="s">
        <v>165</v>
      </c>
      <c r="D12" s="16" t="s">
        <v>0</v>
      </c>
      <c r="E12" s="16" t="s">
        <v>18</v>
      </c>
      <c r="F12" s="17">
        <v>22.2</v>
      </c>
      <c r="G12" s="17">
        <f>F12*0.85</f>
        <v>18.869999999999997</v>
      </c>
      <c r="H12" s="4">
        <v>20.399999999999999</v>
      </c>
      <c r="I12" s="4">
        <v>1</v>
      </c>
    </row>
    <row r="13" spans="2:9" ht="24.95" customHeight="1" x14ac:dyDescent="0.35">
      <c r="B13" s="4">
        <v>54</v>
      </c>
      <c r="C13" s="4" t="s">
        <v>60</v>
      </c>
      <c r="D13" s="16" t="s">
        <v>0</v>
      </c>
      <c r="E13" s="18" t="s">
        <v>7</v>
      </c>
      <c r="F13" s="17">
        <v>22.31</v>
      </c>
      <c r="G13" s="17">
        <f>F13*0.85</f>
        <v>18.9635</v>
      </c>
      <c r="H13" s="4">
        <v>20.62</v>
      </c>
      <c r="I13" s="4">
        <v>2</v>
      </c>
    </row>
    <row r="14" spans="2:9" ht="24.95" customHeight="1" x14ac:dyDescent="0.35">
      <c r="B14" s="4">
        <v>20</v>
      </c>
      <c r="C14" s="4" t="s">
        <v>34</v>
      </c>
      <c r="D14" s="16" t="s">
        <v>0</v>
      </c>
      <c r="E14" s="18" t="s">
        <v>3</v>
      </c>
      <c r="F14" s="17" t="s">
        <v>174</v>
      </c>
      <c r="G14" s="17">
        <f>F14*0.85</f>
        <v>19.72</v>
      </c>
      <c r="H14" s="4">
        <v>22.53</v>
      </c>
      <c r="I14" s="4">
        <v>3</v>
      </c>
    </row>
    <row r="15" spans="2:9" ht="24.95" customHeight="1" x14ac:dyDescent="0.35">
      <c r="B15" s="4">
        <v>53</v>
      </c>
      <c r="C15" s="4" t="s">
        <v>59</v>
      </c>
      <c r="D15" s="16" t="s">
        <v>2</v>
      </c>
      <c r="E15" s="18" t="s">
        <v>7</v>
      </c>
      <c r="F15" s="17">
        <v>27.45</v>
      </c>
      <c r="G15" s="17">
        <f>F15*0.85</f>
        <v>23.3325</v>
      </c>
      <c r="H15" s="4">
        <v>36.159999999999997</v>
      </c>
      <c r="I15" s="4">
        <v>4</v>
      </c>
    </row>
    <row r="16" spans="2:9" ht="24.95" customHeight="1" x14ac:dyDescent="0.35">
      <c r="B16" s="52"/>
      <c r="C16" s="52"/>
      <c r="D16" s="52"/>
      <c r="E16" s="52"/>
      <c r="F16" s="52"/>
      <c r="G16" s="52"/>
    </row>
    <row r="17" spans="2:9" ht="24.95" customHeight="1" x14ac:dyDescent="0.35">
      <c r="B17" s="52"/>
      <c r="C17" s="52"/>
      <c r="D17" s="52"/>
      <c r="E17" s="52"/>
      <c r="F17" s="52"/>
      <c r="G17" s="52"/>
    </row>
    <row r="18" spans="2:9" ht="24.95" customHeight="1" x14ac:dyDescent="0.35">
      <c r="B18" s="52"/>
      <c r="C18" s="12" t="s">
        <v>177</v>
      </c>
      <c r="D18" s="52"/>
      <c r="E18" s="52"/>
      <c r="F18" s="4" t="s">
        <v>218</v>
      </c>
      <c r="G18" s="4" t="s">
        <v>223</v>
      </c>
      <c r="H18" s="4" t="s">
        <v>220</v>
      </c>
      <c r="I18" s="4" t="s">
        <v>221</v>
      </c>
    </row>
    <row r="19" spans="2:9" ht="24.95" customHeight="1" x14ac:dyDescent="0.35">
      <c r="E19" s="14"/>
      <c r="F19" s="15"/>
      <c r="G19" s="15"/>
    </row>
    <row r="20" spans="2:9" ht="24.95" customHeight="1" x14ac:dyDescent="0.35">
      <c r="E20" s="14"/>
      <c r="F20" s="15"/>
      <c r="G20" s="15"/>
    </row>
    <row r="21" spans="2:9" ht="24.95" customHeight="1" x14ac:dyDescent="0.35">
      <c r="C21" s="12" t="s">
        <v>182</v>
      </c>
      <c r="E21" s="14"/>
      <c r="F21" s="4" t="s">
        <v>218</v>
      </c>
      <c r="G21" s="4" t="s">
        <v>223</v>
      </c>
      <c r="H21" s="4" t="s">
        <v>220</v>
      </c>
      <c r="I21" s="4" t="s">
        <v>221</v>
      </c>
    </row>
    <row r="22" spans="2:9" ht="24.95" customHeight="1" x14ac:dyDescent="0.35">
      <c r="B22" s="4">
        <v>6</v>
      </c>
      <c r="C22" s="4" t="s">
        <v>27</v>
      </c>
      <c r="D22" s="16" t="s">
        <v>0</v>
      </c>
      <c r="E22" s="16" t="s">
        <v>1</v>
      </c>
      <c r="F22" s="17">
        <v>14.5</v>
      </c>
      <c r="G22" s="17">
        <f>F22*0.85</f>
        <v>12.324999999999999</v>
      </c>
      <c r="H22" s="4">
        <v>14.65</v>
      </c>
      <c r="I22" s="4">
        <v>1</v>
      </c>
    </row>
    <row r="23" spans="2:9" ht="24.95" customHeight="1" x14ac:dyDescent="0.35">
      <c r="B23" s="4">
        <v>84</v>
      </c>
      <c r="C23" s="4" t="s">
        <v>85</v>
      </c>
      <c r="D23" s="16" t="s">
        <v>0</v>
      </c>
      <c r="E23" s="18" t="s">
        <v>12</v>
      </c>
      <c r="F23" s="17">
        <v>14.5</v>
      </c>
      <c r="G23" s="17">
        <f>F23*0.85</f>
        <v>12.324999999999999</v>
      </c>
      <c r="H23" s="4">
        <v>14.83</v>
      </c>
      <c r="I23" s="4">
        <v>2</v>
      </c>
    </row>
    <row r="24" spans="2:9" ht="24.95" customHeight="1" x14ac:dyDescent="0.35">
      <c r="B24" s="4">
        <v>187</v>
      </c>
      <c r="C24" s="4" t="s">
        <v>154</v>
      </c>
      <c r="D24" s="16" t="s">
        <v>0</v>
      </c>
      <c r="E24" s="18" t="s">
        <v>19</v>
      </c>
      <c r="F24" s="17">
        <v>14.5</v>
      </c>
      <c r="G24" s="17">
        <f>F24*0.85</f>
        <v>12.324999999999999</v>
      </c>
      <c r="H24" s="4">
        <v>15.01</v>
      </c>
      <c r="I24" s="4">
        <v>3</v>
      </c>
    </row>
    <row r="25" spans="2:9" ht="24.95" customHeight="1" x14ac:dyDescent="0.35">
      <c r="B25" s="4">
        <v>144</v>
      </c>
      <c r="C25" s="4" t="s">
        <v>126</v>
      </c>
      <c r="D25" s="16" t="s">
        <v>0</v>
      </c>
      <c r="E25" s="18" t="s">
        <v>16</v>
      </c>
      <c r="F25" s="17">
        <v>14.3</v>
      </c>
      <c r="G25" s="17">
        <f>F25*0.85</f>
        <v>12.155000000000001</v>
      </c>
      <c r="H25" s="4">
        <v>15.15</v>
      </c>
      <c r="I25" s="4">
        <v>4</v>
      </c>
    </row>
    <row r="26" spans="2:9" ht="24.95" customHeight="1" x14ac:dyDescent="0.35">
      <c r="E26" s="14"/>
      <c r="F26" s="15"/>
      <c r="G26" s="15"/>
    </row>
    <row r="27" spans="2:9" ht="24.95" customHeight="1" x14ac:dyDescent="0.35">
      <c r="E27" s="14"/>
      <c r="F27" s="15"/>
      <c r="G27" s="15"/>
    </row>
    <row r="28" spans="2:9" ht="24.95" customHeight="1" x14ac:dyDescent="0.35">
      <c r="C28" s="12" t="s">
        <v>183</v>
      </c>
      <c r="E28" s="14"/>
      <c r="F28" s="4" t="s">
        <v>218</v>
      </c>
      <c r="G28" s="4" t="s">
        <v>223</v>
      </c>
      <c r="H28" s="4" t="s">
        <v>220</v>
      </c>
      <c r="I28" s="4" t="s">
        <v>221</v>
      </c>
    </row>
    <row r="29" spans="2:9" ht="24.95" customHeight="1" x14ac:dyDescent="0.35">
      <c r="B29" s="4">
        <v>18</v>
      </c>
      <c r="C29" s="4" t="s">
        <v>32</v>
      </c>
      <c r="D29" s="16" t="s">
        <v>0</v>
      </c>
      <c r="E29" s="18" t="s">
        <v>3</v>
      </c>
      <c r="F29" s="17">
        <v>15.45</v>
      </c>
      <c r="G29" s="17">
        <f>F29*0.85</f>
        <v>13.132499999999999</v>
      </c>
      <c r="H29" s="4">
        <v>14.7</v>
      </c>
      <c r="I29" s="4">
        <v>1</v>
      </c>
    </row>
    <row r="30" spans="2:9" ht="24.95" customHeight="1" x14ac:dyDescent="0.35">
      <c r="B30" s="4">
        <v>59</v>
      </c>
      <c r="C30" s="4" t="s">
        <v>65</v>
      </c>
      <c r="D30" s="19" t="s">
        <v>0</v>
      </c>
      <c r="E30" s="19" t="s">
        <v>9</v>
      </c>
      <c r="F30" s="20">
        <v>15</v>
      </c>
      <c r="G30" s="17">
        <f>F30*0.85</f>
        <v>12.75</v>
      </c>
      <c r="H30" s="4">
        <v>15.26</v>
      </c>
      <c r="I30" s="4">
        <v>2</v>
      </c>
    </row>
    <row r="31" spans="2:9" ht="24.95" customHeight="1" x14ac:dyDescent="0.35">
      <c r="B31" s="4">
        <v>28</v>
      </c>
      <c r="C31" s="4" t="s">
        <v>38</v>
      </c>
      <c r="D31" s="21" t="s">
        <v>0</v>
      </c>
      <c r="E31" s="16" t="s">
        <v>4</v>
      </c>
      <c r="F31" s="17">
        <v>16.100000000000001</v>
      </c>
      <c r="G31" s="17">
        <f>F31*0.85</f>
        <v>13.685</v>
      </c>
      <c r="H31" s="4">
        <v>15.34</v>
      </c>
      <c r="I31" s="4">
        <v>3</v>
      </c>
    </row>
    <row r="32" spans="2:9" ht="24.95" customHeight="1" x14ac:dyDescent="0.35">
      <c r="B32" s="4">
        <v>19</v>
      </c>
      <c r="C32" s="4" t="s">
        <v>33</v>
      </c>
      <c r="D32" s="16" t="s">
        <v>0</v>
      </c>
      <c r="E32" s="18" t="s">
        <v>3</v>
      </c>
      <c r="F32" s="17" t="s">
        <v>173</v>
      </c>
      <c r="G32" s="17">
        <f>F32*0.85</f>
        <v>14.705</v>
      </c>
      <c r="H32" s="4">
        <v>15.49</v>
      </c>
      <c r="I32" s="4">
        <v>4</v>
      </c>
    </row>
    <row r="33" spans="2:9" ht="24.95" customHeight="1" x14ac:dyDescent="0.35">
      <c r="B33" s="4">
        <v>212</v>
      </c>
      <c r="C33" s="4" t="s">
        <v>164</v>
      </c>
      <c r="D33" s="16" t="s">
        <v>0</v>
      </c>
      <c r="E33" s="16" t="s">
        <v>18</v>
      </c>
      <c r="F33" s="17">
        <v>15.5</v>
      </c>
      <c r="G33" s="17">
        <f>F33*0.85</f>
        <v>13.174999999999999</v>
      </c>
      <c r="H33" s="4">
        <v>17.64</v>
      </c>
      <c r="I33" s="4">
        <v>5</v>
      </c>
    </row>
    <row r="34" spans="2:9" ht="24.95" customHeight="1" x14ac:dyDescent="0.35">
      <c r="B34" s="4">
        <v>1</v>
      </c>
      <c r="C34" s="4" t="s">
        <v>24</v>
      </c>
      <c r="D34" s="16" t="s">
        <v>0</v>
      </c>
      <c r="E34" s="16" t="s">
        <v>1</v>
      </c>
      <c r="F34" s="17">
        <v>15.15</v>
      </c>
      <c r="G34" s="17">
        <f>F34*0.85</f>
        <v>12.8775</v>
      </c>
      <c r="H34" s="4">
        <v>18.02</v>
      </c>
      <c r="I34" s="4">
        <v>6</v>
      </c>
    </row>
    <row r="35" spans="2:9" ht="24.95" customHeight="1" x14ac:dyDescent="0.35">
      <c r="E35" s="14"/>
      <c r="F35" s="15"/>
      <c r="G35" s="15"/>
    </row>
    <row r="36" spans="2:9" ht="24.95" customHeight="1" x14ac:dyDescent="0.35">
      <c r="E36" s="14"/>
      <c r="F36" s="15"/>
      <c r="G36" s="15"/>
    </row>
    <row r="37" spans="2:9" ht="24.95" customHeight="1" x14ac:dyDescent="0.35">
      <c r="C37" s="12" t="s">
        <v>184</v>
      </c>
      <c r="E37" s="14"/>
      <c r="F37" s="4" t="s">
        <v>218</v>
      </c>
      <c r="G37" s="4" t="s">
        <v>223</v>
      </c>
      <c r="H37" s="4" t="s">
        <v>220</v>
      </c>
      <c r="I37" s="4" t="s">
        <v>221</v>
      </c>
    </row>
    <row r="38" spans="2:9" ht="24.95" customHeight="1" x14ac:dyDescent="0.35">
      <c r="B38" s="4">
        <v>119</v>
      </c>
      <c r="C38" s="4" t="s">
        <v>109</v>
      </c>
      <c r="D38" s="16" t="s">
        <v>0</v>
      </c>
      <c r="E38" s="18" t="s">
        <v>14</v>
      </c>
      <c r="F38" s="17">
        <v>17.5</v>
      </c>
      <c r="G38" s="17">
        <f>F38*0.85</f>
        <v>14.875</v>
      </c>
      <c r="H38" s="4">
        <v>15.62</v>
      </c>
      <c r="I38" s="4">
        <v>1</v>
      </c>
    </row>
    <row r="39" spans="2:9" ht="24.95" customHeight="1" x14ac:dyDescent="0.35">
      <c r="B39" s="4">
        <v>162</v>
      </c>
      <c r="C39" s="4" t="s">
        <v>142</v>
      </c>
      <c r="D39" s="22" t="s">
        <v>0</v>
      </c>
      <c r="E39" s="22" t="s">
        <v>17</v>
      </c>
      <c r="F39" s="17">
        <v>17.899999999999999</v>
      </c>
      <c r="G39" s="17">
        <f>F39*0.85</f>
        <v>15.214999999999998</v>
      </c>
      <c r="H39" s="4">
        <v>16.559999999999999</v>
      </c>
      <c r="I39" s="4">
        <v>2</v>
      </c>
    </row>
    <row r="40" spans="2:9" ht="24.95" customHeight="1" x14ac:dyDescent="0.35">
      <c r="B40" s="4">
        <v>132</v>
      </c>
      <c r="C40" s="4" t="s">
        <v>121</v>
      </c>
      <c r="D40" s="16" t="s">
        <v>0</v>
      </c>
      <c r="E40" s="18" t="s">
        <v>15</v>
      </c>
      <c r="F40" s="17">
        <v>18.100000000000001</v>
      </c>
      <c r="G40" s="17">
        <f>F40*0.85</f>
        <v>15.385000000000002</v>
      </c>
      <c r="H40" s="4">
        <v>16.62</v>
      </c>
      <c r="I40" s="4">
        <v>3</v>
      </c>
    </row>
    <row r="41" spans="2:9" ht="24.95" customHeight="1" x14ac:dyDescent="0.35">
      <c r="B41" s="4">
        <v>133</v>
      </c>
      <c r="C41" s="4" t="s">
        <v>122</v>
      </c>
      <c r="D41" s="16" t="s">
        <v>0</v>
      </c>
      <c r="E41" s="18" t="s">
        <v>15</v>
      </c>
      <c r="F41" s="17">
        <v>17.8</v>
      </c>
      <c r="G41" s="17">
        <f>F41*0.85</f>
        <v>15.13</v>
      </c>
      <c r="H41" s="4">
        <v>16.78</v>
      </c>
      <c r="I41" s="4">
        <v>4</v>
      </c>
    </row>
    <row r="42" spans="2:9" ht="24.95" customHeight="1" x14ac:dyDescent="0.35">
      <c r="B42" s="4">
        <v>147</v>
      </c>
      <c r="C42" s="4" t="s">
        <v>128</v>
      </c>
      <c r="D42" s="16" t="s">
        <v>0</v>
      </c>
      <c r="E42" s="18" t="s">
        <v>16</v>
      </c>
      <c r="F42" s="17">
        <v>18.2</v>
      </c>
      <c r="G42" s="17">
        <f>F42*0.85</f>
        <v>15.469999999999999</v>
      </c>
      <c r="H42" s="4">
        <v>18.420000000000002</v>
      </c>
      <c r="I42" s="4">
        <v>5</v>
      </c>
    </row>
    <row r="43" spans="2:9" ht="24.95" customHeight="1" x14ac:dyDescent="0.35">
      <c r="E43" s="14"/>
      <c r="F43" s="15"/>
      <c r="G43" s="15"/>
    </row>
    <row r="44" spans="2:9" ht="24.95" customHeight="1" x14ac:dyDescent="0.35">
      <c r="E44" s="14"/>
      <c r="F44" s="15"/>
      <c r="G44" s="15"/>
    </row>
    <row r="45" spans="2:9" ht="24.95" customHeight="1" x14ac:dyDescent="0.35">
      <c r="C45" s="12" t="s">
        <v>185</v>
      </c>
      <c r="E45" s="14"/>
      <c r="F45" s="4" t="s">
        <v>218</v>
      </c>
      <c r="G45" s="4" t="s">
        <v>223</v>
      </c>
      <c r="H45" s="4" t="s">
        <v>220</v>
      </c>
      <c r="I45" s="4" t="s">
        <v>221</v>
      </c>
    </row>
    <row r="46" spans="2:9" ht="24.95" customHeight="1" x14ac:dyDescent="0.35">
      <c r="B46" s="4">
        <v>71</v>
      </c>
      <c r="C46" s="4" t="s">
        <v>74</v>
      </c>
      <c r="D46" s="16" t="s">
        <v>0</v>
      </c>
      <c r="E46" s="18" t="s">
        <v>10</v>
      </c>
      <c r="F46" s="17">
        <v>18.7</v>
      </c>
      <c r="G46" s="17">
        <f>F46*0.85</f>
        <v>15.895</v>
      </c>
      <c r="H46" s="4">
        <v>16.64</v>
      </c>
      <c r="I46" s="4">
        <v>1</v>
      </c>
    </row>
    <row r="47" spans="2:9" ht="24.95" customHeight="1" x14ac:dyDescent="0.35">
      <c r="B47" s="4">
        <v>161</v>
      </c>
      <c r="C47" s="4" t="s">
        <v>141</v>
      </c>
      <c r="D47" s="23" t="s">
        <v>0</v>
      </c>
      <c r="E47" s="23" t="s">
        <v>17</v>
      </c>
      <c r="F47" s="17">
        <v>18.5</v>
      </c>
      <c r="G47" s="17">
        <f>F47*0.85</f>
        <v>15.725</v>
      </c>
      <c r="H47" s="4">
        <v>16.73</v>
      </c>
      <c r="I47" s="4">
        <v>2</v>
      </c>
    </row>
    <row r="48" spans="2:9" ht="24.95" customHeight="1" x14ac:dyDescent="0.35">
      <c r="B48" s="4">
        <v>52</v>
      </c>
      <c r="C48" s="4" t="s">
        <v>58</v>
      </c>
      <c r="D48" s="16" t="s">
        <v>0</v>
      </c>
      <c r="E48" s="18" t="s">
        <v>7</v>
      </c>
      <c r="F48" s="17">
        <v>20</v>
      </c>
      <c r="G48" s="17">
        <f>F48*0.85</f>
        <v>17</v>
      </c>
      <c r="H48" s="4">
        <v>16.93</v>
      </c>
      <c r="I48" s="4">
        <v>3</v>
      </c>
    </row>
    <row r="49" spans="2:9" ht="24.95" customHeight="1" x14ac:dyDescent="0.35">
      <c r="B49" s="4">
        <v>60</v>
      </c>
      <c r="C49" s="4" t="s">
        <v>66</v>
      </c>
      <c r="D49" s="19" t="s">
        <v>0</v>
      </c>
      <c r="E49" s="19" t="s">
        <v>9</v>
      </c>
      <c r="F49" s="20">
        <v>19</v>
      </c>
      <c r="G49" s="17">
        <f>F49*0.85</f>
        <v>16.149999999999999</v>
      </c>
      <c r="H49" s="4">
        <v>19.47</v>
      </c>
      <c r="I49" s="4">
        <v>4</v>
      </c>
    </row>
    <row r="50" spans="2:9" ht="24.95" customHeight="1" x14ac:dyDescent="0.35">
      <c r="B50" s="4">
        <v>104</v>
      </c>
      <c r="C50" s="4" t="s">
        <v>94</v>
      </c>
      <c r="D50" s="16" t="s">
        <v>0</v>
      </c>
      <c r="E50" s="18" t="s">
        <v>13</v>
      </c>
      <c r="F50" s="17">
        <v>19.899999999999999</v>
      </c>
      <c r="G50" s="17">
        <f>F50*0.85</f>
        <v>16.914999999999999</v>
      </c>
      <c r="H50" s="4">
        <v>20.6</v>
      </c>
      <c r="I50" s="4">
        <v>5</v>
      </c>
    </row>
    <row r="51" spans="2:9" ht="24.95" customHeight="1" x14ac:dyDescent="0.35">
      <c r="E51" s="14"/>
      <c r="F51" s="15"/>
      <c r="G51" s="15"/>
    </row>
    <row r="52" spans="2:9" ht="24.95" customHeight="1" x14ac:dyDescent="0.35">
      <c r="E52" s="14"/>
      <c r="F52" s="15"/>
      <c r="G52" s="15"/>
    </row>
    <row r="53" spans="2:9" ht="24.95" customHeight="1" x14ac:dyDescent="0.35">
      <c r="C53" s="12" t="s">
        <v>186</v>
      </c>
      <c r="E53" s="14"/>
      <c r="F53" s="4" t="s">
        <v>218</v>
      </c>
      <c r="G53" s="4" t="s">
        <v>223</v>
      </c>
      <c r="H53" s="4" t="s">
        <v>220</v>
      </c>
      <c r="I53" s="4" t="s">
        <v>221</v>
      </c>
    </row>
    <row r="54" spans="2:9" ht="24.95" customHeight="1" x14ac:dyDescent="0.35">
      <c r="B54" s="4">
        <v>29</v>
      </c>
      <c r="C54" s="4" t="s">
        <v>39</v>
      </c>
      <c r="D54" s="21" t="s">
        <v>0</v>
      </c>
      <c r="E54" s="21" t="s">
        <v>4</v>
      </c>
      <c r="F54" s="17">
        <v>20.5</v>
      </c>
      <c r="G54" s="17">
        <f>F54*0.85</f>
        <v>17.425000000000001</v>
      </c>
      <c r="H54" s="4">
        <v>17.86</v>
      </c>
      <c r="I54" s="4">
        <v>1</v>
      </c>
    </row>
    <row r="55" spans="2:9" ht="24.95" customHeight="1" x14ac:dyDescent="0.35">
      <c r="B55" s="4">
        <v>46</v>
      </c>
      <c r="C55" s="4" t="s">
        <v>52</v>
      </c>
      <c r="D55" s="24" t="s">
        <v>0</v>
      </c>
      <c r="E55" s="24" t="s">
        <v>6</v>
      </c>
      <c r="F55" s="17">
        <v>20.9</v>
      </c>
      <c r="G55" s="17">
        <f>F55*0.85</f>
        <v>17.764999999999997</v>
      </c>
      <c r="H55" s="4">
        <v>17.920000000000002</v>
      </c>
      <c r="I55" s="4">
        <v>2</v>
      </c>
    </row>
    <row r="56" spans="2:9" ht="24.95" customHeight="1" x14ac:dyDescent="0.35">
      <c r="B56" s="4">
        <v>43</v>
      </c>
      <c r="C56" s="4" t="s">
        <v>49</v>
      </c>
      <c r="D56" s="16" t="s">
        <v>0</v>
      </c>
      <c r="E56" s="18" t="s">
        <v>5</v>
      </c>
      <c r="F56" s="17">
        <v>21.45</v>
      </c>
      <c r="G56" s="17">
        <f>F56*0.85</f>
        <v>18.232499999999998</v>
      </c>
      <c r="H56" s="4">
        <v>18.91</v>
      </c>
      <c r="I56" s="4">
        <v>3</v>
      </c>
    </row>
    <row r="57" spans="2:9" ht="24.95" customHeight="1" x14ac:dyDescent="0.35">
      <c r="B57" s="4">
        <v>209</v>
      </c>
      <c r="C57" s="4" t="s">
        <v>162</v>
      </c>
      <c r="D57" s="16" t="s">
        <v>0</v>
      </c>
      <c r="E57" s="16" t="s">
        <v>18</v>
      </c>
      <c r="F57" s="17">
        <v>20.6</v>
      </c>
      <c r="G57" s="17">
        <f>F57*0.85</f>
        <v>17.510000000000002</v>
      </c>
      <c r="H57" s="4">
        <v>20.68</v>
      </c>
      <c r="I57" s="4">
        <v>4</v>
      </c>
    </row>
    <row r="58" spans="2:9" ht="24.95" customHeight="1" x14ac:dyDescent="0.35">
      <c r="B58" s="4">
        <v>86</v>
      </c>
      <c r="C58" s="4" t="s">
        <v>87</v>
      </c>
      <c r="D58" s="16" t="s">
        <v>0</v>
      </c>
      <c r="E58" s="18" t="s">
        <v>12</v>
      </c>
      <c r="F58" s="17">
        <v>20</v>
      </c>
      <c r="G58" s="17">
        <f>F58*0.85</f>
        <v>17</v>
      </c>
      <c r="H58" s="4">
        <v>21.15</v>
      </c>
      <c r="I58" s="4">
        <v>5</v>
      </c>
    </row>
    <row r="59" spans="2:9" ht="24.95" customHeight="1" x14ac:dyDescent="0.35">
      <c r="B59" s="4">
        <v>85</v>
      </c>
      <c r="C59" s="4" t="s">
        <v>86</v>
      </c>
      <c r="D59" s="16" t="s">
        <v>0</v>
      </c>
      <c r="E59" s="18" t="s">
        <v>12</v>
      </c>
      <c r="F59" s="17">
        <v>20</v>
      </c>
      <c r="G59" s="17">
        <f>F59*0.85</f>
        <v>17</v>
      </c>
      <c r="H59" s="4">
        <v>21.6</v>
      </c>
      <c r="I59" s="4">
        <v>6</v>
      </c>
    </row>
    <row r="60" spans="2:9" ht="24.95" customHeight="1" x14ac:dyDescent="0.35">
      <c r="E60" s="14"/>
      <c r="F60" s="15"/>
      <c r="G60" s="15"/>
    </row>
    <row r="61" spans="2:9" ht="24.95" customHeight="1" x14ac:dyDescent="0.35">
      <c r="E61" s="14"/>
      <c r="F61" s="15"/>
      <c r="G61" s="15"/>
    </row>
    <row r="62" spans="2:9" ht="24.95" customHeight="1" x14ac:dyDescent="0.35">
      <c r="C62" s="12" t="s">
        <v>187</v>
      </c>
      <c r="E62" s="14"/>
      <c r="F62" s="4" t="s">
        <v>218</v>
      </c>
      <c r="G62" s="4" t="s">
        <v>223</v>
      </c>
      <c r="H62" s="4" t="s">
        <v>220</v>
      </c>
      <c r="I62" s="4" t="s">
        <v>221</v>
      </c>
    </row>
    <row r="63" spans="2:9" ht="24.95" customHeight="1" x14ac:dyDescent="0.35">
      <c r="B63" s="4">
        <v>131</v>
      </c>
      <c r="C63" s="4" t="s">
        <v>120</v>
      </c>
      <c r="D63" s="16" t="s">
        <v>0</v>
      </c>
      <c r="E63" s="18" t="s">
        <v>15</v>
      </c>
      <c r="F63" s="17">
        <v>22.5</v>
      </c>
      <c r="G63" s="17">
        <f>F63*0.85</f>
        <v>19.125</v>
      </c>
      <c r="H63" s="4">
        <v>19.03</v>
      </c>
      <c r="I63" s="4">
        <v>1</v>
      </c>
    </row>
    <row r="64" spans="2:9" ht="24.95" customHeight="1" x14ac:dyDescent="0.35">
      <c r="B64" s="4">
        <v>30</v>
      </c>
      <c r="C64" s="4" t="s">
        <v>40</v>
      </c>
      <c r="D64" s="21" t="s">
        <v>0</v>
      </c>
      <c r="E64" s="21" t="s">
        <v>4</v>
      </c>
      <c r="F64" s="17">
        <v>22.6</v>
      </c>
      <c r="G64" s="17">
        <f>F64*0.85</f>
        <v>19.21</v>
      </c>
      <c r="H64" s="4">
        <v>20.010000000000002</v>
      </c>
      <c r="I64" s="4">
        <v>2</v>
      </c>
    </row>
    <row r="65" spans="2:9" ht="24.95" customHeight="1" x14ac:dyDescent="0.35">
      <c r="B65" s="4">
        <v>27</v>
      </c>
      <c r="C65" s="4" t="s">
        <v>37</v>
      </c>
      <c r="D65" s="21" t="s">
        <v>0</v>
      </c>
      <c r="E65" s="16" t="s">
        <v>4</v>
      </c>
      <c r="F65" s="17">
        <v>22.5</v>
      </c>
      <c r="G65" s="17">
        <f>F65*0.85</f>
        <v>19.125</v>
      </c>
      <c r="H65" s="4">
        <v>20.56</v>
      </c>
      <c r="I65" s="4">
        <v>3</v>
      </c>
    </row>
    <row r="66" spans="2:9" ht="24.95" customHeight="1" x14ac:dyDescent="0.35">
      <c r="B66" s="4">
        <v>148</v>
      </c>
      <c r="C66" s="4" t="s">
        <v>129</v>
      </c>
      <c r="D66" s="16" t="s">
        <v>0</v>
      </c>
      <c r="E66" s="18" t="s">
        <v>16</v>
      </c>
      <c r="F66" s="17">
        <v>23.8</v>
      </c>
      <c r="G66" s="17">
        <f>F66*0.85</f>
        <v>20.23</v>
      </c>
      <c r="H66" s="4">
        <v>20.87</v>
      </c>
      <c r="I66" s="4">
        <v>4</v>
      </c>
    </row>
    <row r="67" spans="2:9" ht="24.95" customHeight="1" x14ac:dyDescent="0.35">
      <c r="B67" s="4">
        <v>188</v>
      </c>
      <c r="C67" s="4" t="s">
        <v>155</v>
      </c>
      <c r="D67" s="16" t="s">
        <v>0</v>
      </c>
      <c r="E67" s="18" t="s">
        <v>19</v>
      </c>
      <c r="F67" s="17">
        <v>22</v>
      </c>
      <c r="G67" s="17">
        <f>F67*0.85</f>
        <v>18.7</v>
      </c>
      <c r="H67" s="4">
        <v>21.24</v>
      </c>
      <c r="I67" s="4">
        <v>5</v>
      </c>
    </row>
    <row r="68" spans="2:9" ht="24.95" customHeight="1" x14ac:dyDescent="0.35">
      <c r="D68" s="25"/>
      <c r="E68" s="25"/>
      <c r="F68" s="15"/>
      <c r="G68" s="15"/>
    </row>
    <row r="69" spans="2:9" ht="24.95" customHeight="1" x14ac:dyDescent="0.35">
      <c r="D69" s="25"/>
      <c r="E69" s="25"/>
      <c r="F69" s="15"/>
      <c r="G69" s="15"/>
    </row>
    <row r="70" spans="2:9" ht="24.95" customHeight="1" x14ac:dyDescent="0.35">
      <c r="C70" s="12" t="s">
        <v>188</v>
      </c>
      <c r="D70" s="25"/>
      <c r="E70" s="25"/>
      <c r="F70" s="4" t="s">
        <v>218</v>
      </c>
      <c r="G70" s="4" t="s">
        <v>223</v>
      </c>
      <c r="H70" s="4" t="s">
        <v>220</v>
      </c>
      <c r="I70" s="4" t="s">
        <v>221</v>
      </c>
    </row>
    <row r="71" spans="2:9" ht="24.95" customHeight="1" x14ac:dyDescent="0.35">
      <c r="B71" s="4">
        <v>163</v>
      </c>
      <c r="C71" s="4" t="s">
        <v>143</v>
      </c>
      <c r="D71" s="22" t="s">
        <v>0</v>
      </c>
      <c r="E71" s="22" t="s">
        <v>17</v>
      </c>
      <c r="F71" s="17">
        <v>24</v>
      </c>
      <c r="G71" s="17">
        <f>F71*0.85</f>
        <v>20.399999999999999</v>
      </c>
      <c r="H71" s="4">
        <v>21.05</v>
      </c>
      <c r="I71" s="4">
        <v>1</v>
      </c>
    </row>
    <row r="72" spans="2:9" ht="24.95" customHeight="1" x14ac:dyDescent="0.35">
      <c r="B72" s="4">
        <v>31</v>
      </c>
      <c r="C72" s="4" t="s">
        <v>41</v>
      </c>
      <c r="D72" s="21" t="s">
        <v>0</v>
      </c>
      <c r="E72" s="21" t="s">
        <v>4</v>
      </c>
      <c r="F72" s="17">
        <v>24.2</v>
      </c>
      <c r="G72" s="17">
        <f>F72*0.85</f>
        <v>20.57</v>
      </c>
      <c r="H72" s="4">
        <v>21.72</v>
      </c>
      <c r="I72" s="4">
        <v>2</v>
      </c>
    </row>
    <row r="73" spans="2:9" ht="24.95" customHeight="1" x14ac:dyDescent="0.35">
      <c r="B73" s="4">
        <v>7</v>
      </c>
      <c r="C73" s="4" t="s">
        <v>28</v>
      </c>
      <c r="D73" s="16" t="s">
        <v>0</v>
      </c>
      <c r="E73" s="16" t="s">
        <v>1</v>
      </c>
      <c r="F73" s="17">
        <v>24.5</v>
      </c>
      <c r="G73" s="17">
        <f>F73*0.85</f>
        <v>20.824999999999999</v>
      </c>
      <c r="H73" s="4">
        <v>21.99</v>
      </c>
      <c r="I73" s="4">
        <v>3</v>
      </c>
    </row>
    <row r="74" spans="2:9" ht="24.95" customHeight="1" x14ac:dyDescent="0.35">
      <c r="B74" s="4">
        <v>72</v>
      </c>
      <c r="C74" s="4" t="s">
        <v>75</v>
      </c>
      <c r="D74" s="16" t="s">
        <v>0</v>
      </c>
      <c r="E74" s="18" t="s">
        <v>11</v>
      </c>
      <c r="F74" s="17">
        <v>27.5</v>
      </c>
      <c r="G74" s="17">
        <f>F74*0.85</f>
        <v>23.375</v>
      </c>
      <c r="H74" s="4">
        <v>23.06</v>
      </c>
      <c r="I74" s="4">
        <v>4</v>
      </c>
    </row>
    <row r="75" spans="2:9" ht="24.95" customHeight="1" x14ac:dyDescent="0.35">
      <c r="B75" s="4">
        <v>4</v>
      </c>
      <c r="C75" s="4" t="s">
        <v>26</v>
      </c>
      <c r="D75" s="16" t="s">
        <v>0</v>
      </c>
      <c r="E75" s="16" t="s">
        <v>1</v>
      </c>
      <c r="F75" s="17">
        <v>25</v>
      </c>
      <c r="G75" s="17">
        <f>F75*0.85</f>
        <v>21.25</v>
      </c>
      <c r="H75" s="4">
        <v>23.08</v>
      </c>
      <c r="I75" s="4">
        <v>5</v>
      </c>
    </row>
    <row r="76" spans="2:9" ht="24.95" customHeight="1" x14ac:dyDescent="0.35">
      <c r="B76" s="4">
        <v>2</v>
      </c>
      <c r="C76" s="4" t="s">
        <v>25</v>
      </c>
      <c r="D76" s="16" t="s">
        <v>0</v>
      </c>
      <c r="E76" s="16" t="s">
        <v>1</v>
      </c>
      <c r="F76" s="17">
        <v>25</v>
      </c>
      <c r="G76" s="17">
        <f>F76*0.85</f>
        <v>21.25</v>
      </c>
      <c r="H76" s="4">
        <v>25.13</v>
      </c>
      <c r="I76" s="4">
        <v>6</v>
      </c>
    </row>
    <row r="77" spans="2:9" ht="24.95" customHeight="1" x14ac:dyDescent="0.35">
      <c r="D77" s="12"/>
      <c r="E77" s="12"/>
      <c r="F77" s="12"/>
    </row>
    <row r="79" spans="2:9" ht="24.95" customHeight="1" x14ac:dyDescent="0.35">
      <c r="B79" s="52"/>
      <c r="C79" s="12" t="s">
        <v>178</v>
      </c>
      <c r="D79" s="52"/>
      <c r="E79" s="52"/>
      <c r="F79" s="4" t="s">
        <v>218</v>
      </c>
      <c r="G79" s="4" t="s">
        <v>223</v>
      </c>
      <c r="H79" s="4" t="s">
        <v>220</v>
      </c>
      <c r="I79" s="4" t="s">
        <v>221</v>
      </c>
    </row>
    <row r="80" spans="2:9" ht="24.95" customHeight="1" x14ac:dyDescent="0.35">
      <c r="B80" s="4">
        <v>130</v>
      </c>
      <c r="C80" s="4" t="s">
        <v>119</v>
      </c>
      <c r="D80" s="16" t="s">
        <v>2</v>
      </c>
      <c r="E80" s="18" t="s">
        <v>15</v>
      </c>
      <c r="F80" s="26">
        <v>19.8</v>
      </c>
      <c r="G80" s="17">
        <f>F80*0.85</f>
        <v>16.830000000000002</v>
      </c>
      <c r="H80" s="4">
        <v>19.03</v>
      </c>
      <c r="I80" s="4">
        <v>1</v>
      </c>
    </row>
    <row r="81" spans="2:9" ht="24.95" customHeight="1" x14ac:dyDescent="0.35">
      <c r="B81" s="4">
        <v>87</v>
      </c>
      <c r="C81" s="4" t="s">
        <v>88</v>
      </c>
      <c r="D81" s="16" t="s">
        <v>2</v>
      </c>
      <c r="E81" s="18" t="s">
        <v>12</v>
      </c>
      <c r="F81" s="17">
        <v>17</v>
      </c>
      <c r="G81" s="17">
        <f>F81*0.85</f>
        <v>14.45</v>
      </c>
      <c r="H81" s="4">
        <v>20.46</v>
      </c>
      <c r="I81" s="4">
        <v>2</v>
      </c>
    </row>
    <row r="82" spans="2:9" ht="24.95" customHeight="1" x14ac:dyDescent="0.35">
      <c r="B82" s="4">
        <v>88</v>
      </c>
      <c r="C82" s="4" t="s">
        <v>89</v>
      </c>
      <c r="D82" s="16" t="s">
        <v>2</v>
      </c>
      <c r="E82" s="18" t="s">
        <v>12</v>
      </c>
      <c r="F82" s="17">
        <v>19</v>
      </c>
      <c r="G82" s="17">
        <f>F82*0.85</f>
        <v>16.149999999999999</v>
      </c>
      <c r="H82" s="4">
        <v>24.34</v>
      </c>
      <c r="I82" s="4">
        <v>3</v>
      </c>
    </row>
    <row r="83" spans="2:9" ht="24.95" customHeight="1" x14ac:dyDescent="0.35">
      <c r="B83" s="52"/>
      <c r="C83" s="52"/>
      <c r="D83" s="52"/>
      <c r="E83" s="52"/>
      <c r="F83" s="52"/>
      <c r="G83" s="52"/>
    </row>
    <row r="84" spans="2:9" ht="24.95" customHeight="1" x14ac:dyDescent="0.35">
      <c r="B84" s="52"/>
      <c r="C84" s="52"/>
      <c r="D84" s="52"/>
      <c r="E84" s="52"/>
      <c r="F84" s="52"/>
      <c r="G84" s="52"/>
    </row>
    <row r="85" spans="2:9" ht="24.95" customHeight="1" x14ac:dyDescent="0.35">
      <c r="B85" s="52"/>
      <c r="C85" s="12" t="s">
        <v>179</v>
      </c>
      <c r="D85" s="52"/>
      <c r="E85" s="52"/>
      <c r="F85" s="4" t="s">
        <v>218</v>
      </c>
      <c r="G85" s="4" t="s">
        <v>223</v>
      </c>
      <c r="H85" s="4" t="s">
        <v>220</v>
      </c>
      <c r="I85" s="4" t="s">
        <v>221</v>
      </c>
    </row>
    <row r="86" spans="2:9" ht="24.95" customHeight="1" x14ac:dyDescent="0.35">
      <c r="B86" s="4">
        <v>143</v>
      </c>
      <c r="C86" s="4" t="s">
        <v>125</v>
      </c>
      <c r="D86" s="16" t="s">
        <v>2</v>
      </c>
      <c r="E86" s="18" t="s">
        <v>16</v>
      </c>
      <c r="F86" s="17">
        <v>20.100000000000001</v>
      </c>
      <c r="G86" s="17">
        <f>F86*0.85</f>
        <v>17.085000000000001</v>
      </c>
      <c r="H86" s="4">
        <v>19.45</v>
      </c>
      <c r="I86" s="4">
        <v>1</v>
      </c>
    </row>
    <row r="87" spans="2:9" ht="24.95" customHeight="1" x14ac:dyDescent="0.35">
      <c r="B87" s="4">
        <v>164</v>
      </c>
      <c r="C87" s="4" t="s">
        <v>144</v>
      </c>
      <c r="D87" s="23" t="s">
        <v>2</v>
      </c>
      <c r="E87" s="23" t="s">
        <v>17</v>
      </c>
      <c r="F87" s="17">
        <v>21.9</v>
      </c>
      <c r="G87" s="17">
        <f>F87*0.85</f>
        <v>18.614999999999998</v>
      </c>
      <c r="H87" s="4">
        <v>19.649999999999999</v>
      </c>
      <c r="I87" s="4">
        <v>2</v>
      </c>
    </row>
    <row r="88" spans="2:9" ht="24.95" customHeight="1" x14ac:dyDescent="0.35">
      <c r="B88" s="4">
        <v>17</v>
      </c>
      <c r="C88" s="4" t="s">
        <v>31</v>
      </c>
      <c r="D88" s="16" t="s">
        <v>2</v>
      </c>
      <c r="E88" s="18" t="s">
        <v>3</v>
      </c>
      <c r="F88" s="17">
        <v>22.3</v>
      </c>
      <c r="G88" s="17">
        <f>F88*0.85</f>
        <v>18.955000000000002</v>
      </c>
      <c r="H88" s="4">
        <v>22.5</v>
      </c>
      <c r="I88" s="4">
        <v>3</v>
      </c>
    </row>
    <row r="89" spans="2:9" ht="24.95" customHeight="1" x14ac:dyDescent="0.35">
      <c r="B89" s="4">
        <v>83</v>
      </c>
      <c r="C89" s="4" t="s">
        <v>84</v>
      </c>
      <c r="D89" s="16" t="s">
        <v>2</v>
      </c>
      <c r="E89" s="18" t="s">
        <v>12</v>
      </c>
      <c r="F89" s="17">
        <v>22</v>
      </c>
      <c r="G89" s="17">
        <f>F89*0.85</f>
        <v>18.7</v>
      </c>
      <c r="H89" s="4">
        <v>24</v>
      </c>
      <c r="I89" s="4">
        <v>4</v>
      </c>
    </row>
    <row r="90" spans="2:9" ht="24.95" customHeight="1" x14ac:dyDescent="0.35">
      <c r="B90" s="52"/>
      <c r="C90" s="52"/>
      <c r="D90" s="52"/>
      <c r="E90" s="52"/>
      <c r="F90" s="52"/>
      <c r="G90" s="52"/>
    </row>
    <row r="91" spans="2:9" ht="24.95" customHeight="1" x14ac:dyDescent="0.35">
      <c r="B91" s="52"/>
      <c r="C91" s="52"/>
      <c r="D91" s="52"/>
      <c r="E91" s="52"/>
      <c r="F91" s="52"/>
      <c r="G91" s="52"/>
    </row>
    <row r="92" spans="2:9" ht="24.95" customHeight="1" x14ac:dyDescent="0.35">
      <c r="B92" s="52"/>
      <c r="C92" s="12" t="s">
        <v>180</v>
      </c>
      <c r="D92" s="52"/>
      <c r="E92" s="52"/>
      <c r="F92" s="4" t="s">
        <v>218</v>
      </c>
      <c r="G92" s="4" t="s">
        <v>223</v>
      </c>
      <c r="H92" s="4" t="s">
        <v>220</v>
      </c>
      <c r="I92" s="4" t="s">
        <v>221</v>
      </c>
    </row>
    <row r="93" spans="2:9" ht="24.95" customHeight="1" x14ac:dyDescent="0.35">
      <c r="B93" s="4">
        <v>211</v>
      </c>
      <c r="C93" s="4" t="s">
        <v>163</v>
      </c>
      <c r="D93" s="16" t="s">
        <v>2</v>
      </c>
      <c r="E93" s="16" t="s">
        <v>18</v>
      </c>
      <c r="F93" s="17">
        <v>22.7</v>
      </c>
      <c r="G93" s="17">
        <f>F93*0.85</f>
        <v>19.294999999999998</v>
      </c>
      <c r="H93" s="4">
        <v>20.52</v>
      </c>
      <c r="I93" s="4">
        <v>1</v>
      </c>
    </row>
    <row r="94" spans="2:9" ht="24.95" customHeight="1" x14ac:dyDescent="0.35">
      <c r="B94" s="4">
        <v>158</v>
      </c>
      <c r="C94" s="4" t="s">
        <v>139</v>
      </c>
      <c r="D94" s="22" t="s">
        <v>2</v>
      </c>
      <c r="E94" s="22" t="s">
        <v>17</v>
      </c>
      <c r="F94" s="17">
        <v>23</v>
      </c>
      <c r="G94" s="17">
        <f>F94*0.85</f>
        <v>19.55</v>
      </c>
      <c r="H94" s="4">
        <v>21.52</v>
      </c>
      <c r="I94" s="4">
        <v>2</v>
      </c>
    </row>
    <row r="95" spans="2:9" ht="24.95" customHeight="1" x14ac:dyDescent="0.35">
      <c r="B95" s="4">
        <v>58</v>
      </c>
      <c r="C95" s="4" t="s">
        <v>64</v>
      </c>
      <c r="D95" s="16" t="s">
        <v>2</v>
      </c>
      <c r="E95" s="27" t="s">
        <v>9</v>
      </c>
      <c r="F95" s="20">
        <v>23</v>
      </c>
      <c r="G95" s="17">
        <f>F95*0.85</f>
        <v>19.55</v>
      </c>
      <c r="H95" s="4">
        <v>21.79</v>
      </c>
      <c r="I95" s="4">
        <v>3</v>
      </c>
    </row>
    <row r="96" spans="2:9" ht="24.95" customHeight="1" x14ac:dyDescent="0.35">
      <c r="B96" s="4">
        <v>165</v>
      </c>
      <c r="C96" s="4" t="s">
        <v>145</v>
      </c>
      <c r="D96" s="22" t="s">
        <v>2</v>
      </c>
      <c r="E96" s="22" t="s">
        <v>17</v>
      </c>
      <c r="F96" s="17">
        <v>22.5</v>
      </c>
      <c r="G96" s="17">
        <f>F96*0.85</f>
        <v>19.125</v>
      </c>
      <c r="H96" s="4">
        <v>22.63</v>
      </c>
      <c r="I96" s="4">
        <v>4</v>
      </c>
    </row>
    <row r="97" spans="2:9" ht="24.95" customHeight="1" x14ac:dyDescent="0.35">
      <c r="B97" s="4">
        <v>42</v>
      </c>
      <c r="C97" s="4" t="s">
        <v>48</v>
      </c>
      <c r="D97" s="16" t="s">
        <v>2</v>
      </c>
      <c r="E97" s="18" t="s">
        <v>5</v>
      </c>
      <c r="F97" s="17">
        <v>24.09</v>
      </c>
      <c r="G97" s="17">
        <f>F97*0.85</f>
        <v>20.476499999999998</v>
      </c>
      <c r="H97" s="4">
        <v>23.86</v>
      </c>
      <c r="I97" s="4">
        <v>5</v>
      </c>
    </row>
    <row r="98" spans="2:9" ht="24.95" customHeight="1" x14ac:dyDescent="0.35">
      <c r="B98" s="52"/>
      <c r="C98" s="52"/>
      <c r="D98" s="52"/>
      <c r="E98" s="52"/>
      <c r="F98" s="52"/>
      <c r="G98" s="52"/>
    </row>
    <row r="99" spans="2:9" ht="24.95" customHeight="1" x14ac:dyDescent="0.35">
      <c r="B99" s="52"/>
      <c r="C99" s="52"/>
      <c r="D99" s="52"/>
      <c r="E99" s="52"/>
      <c r="F99" s="52"/>
      <c r="G99" s="52"/>
    </row>
    <row r="100" spans="2:9" ht="24.95" customHeight="1" x14ac:dyDescent="0.35">
      <c r="B100" s="52"/>
      <c r="C100" s="12" t="s">
        <v>181</v>
      </c>
      <c r="D100" s="52"/>
      <c r="E100" s="52"/>
      <c r="F100" s="4" t="s">
        <v>218</v>
      </c>
      <c r="G100" s="4" t="s">
        <v>223</v>
      </c>
      <c r="H100" s="4" t="s">
        <v>220</v>
      </c>
      <c r="I100" s="4" t="s">
        <v>221</v>
      </c>
    </row>
    <row r="101" spans="2:9" ht="24.95" customHeight="1" x14ac:dyDescent="0.35">
      <c r="B101" s="4">
        <v>106</v>
      </c>
      <c r="C101" s="4" t="s">
        <v>96</v>
      </c>
      <c r="D101" s="16" t="s">
        <v>2</v>
      </c>
      <c r="E101" s="18" t="s">
        <v>13</v>
      </c>
      <c r="F101" s="26">
        <v>30.8</v>
      </c>
      <c r="G101" s="17">
        <f>F101*0.85</f>
        <v>26.18</v>
      </c>
      <c r="H101" s="4">
        <v>25.99</v>
      </c>
      <c r="I101" s="4">
        <v>1</v>
      </c>
    </row>
    <row r="102" spans="2:9" ht="24.95" customHeight="1" x14ac:dyDescent="0.35">
      <c r="B102" s="4">
        <v>105</v>
      </c>
      <c r="C102" s="4" t="s">
        <v>95</v>
      </c>
      <c r="D102" s="16" t="s">
        <v>2</v>
      </c>
      <c r="E102" s="18" t="s">
        <v>13</v>
      </c>
      <c r="F102" s="26">
        <v>29.7</v>
      </c>
      <c r="G102" s="17">
        <f>F102*0.85</f>
        <v>25.244999999999997</v>
      </c>
      <c r="H102" s="4">
        <v>27.72</v>
      </c>
      <c r="I102" s="4">
        <v>2</v>
      </c>
    </row>
    <row r="103" spans="2:9" ht="24.95" customHeight="1" x14ac:dyDescent="0.35">
      <c r="B103" s="4">
        <v>159</v>
      </c>
      <c r="C103" s="4" t="s">
        <v>140</v>
      </c>
      <c r="D103" s="22" t="s">
        <v>2</v>
      </c>
      <c r="E103" s="22" t="s">
        <v>17</v>
      </c>
      <c r="F103" s="17">
        <v>29</v>
      </c>
      <c r="G103" s="17">
        <f>F103*0.85</f>
        <v>24.65</v>
      </c>
      <c r="H103" s="4">
        <v>28.14</v>
      </c>
      <c r="I103" s="4">
        <v>3</v>
      </c>
    </row>
    <row r="104" spans="2:9" ht="24.95" customHeight="1" x14ac:dyDescent="0.35">
      <c r="B104" s="4">
        <v>50</v>
      </c>
      <c r="C104" s="4" t="s">
        <v>56</v>
      </c>
      <c r="D104" s="16" t="s">
        <v>2</v>
      </c>
      <c r="E104" s="18" t="s">
        <v>7</v>
      </c>
      <c r="F104" s="17">
        <v>28.5</v>
      </c>
      <c r="G104" s="17">
        <f>F104*0.85</f>
        <v>24.224999999999998</v>
      </c>
      <c r="H104" s="4">
        <v>32.6</v>
      </c>
      <c r="I104" s="4">
        <v>4</v>
      </c>
    </row>
  </sheetData>
  <sortState xmlns:xlrd2="http://schemas.microsoft.com/office/spreadsheetml/2017/richdata2" ref="B101:I104">
    <sortCondition ref="H101:H104"/>
  </sortState>
  <pageMargins left="0.70866141732283472" right="0.70866141732283472" top="0.74803149606299213" bottom="0.74803149606299213" header="0.31496062992125984" footer="0.31496062992125984"/>
  <pageSetup paperSize="9" scale="79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DC127-98C5-4C18-BC20-24F8E5AE403A}">
  <sheetPr>
    <pageSetUpPr fitToPage="1"/>
  </sheetPr>
  <dimension ref="B3:I27"/>
  <sheetViews>
    <sheetView topLeftCell="A4" zoomScaleNormal="100" workbookViewId="0">
      <selection activeCell="C29" sqref="C29"/>
    </sheetView>
  </sheetViews>
  <sheetFormatPr defaultRowHeight="24.95" customHeight="1" x14ac:dyDescent="0.35"/>
  <cols>
    <col min="1" max="1" width="9.140625" style="52"/>
    <col min="2" max="2" width="6.42578125" style="52" bestFit="1" customWidth="1"/>
    <col min="3" max="3" width="35.5703125" style="52" bestFit="1" customWidth="1"/>
    <col min="4" max="4" width="4.7109375" style="56" bestFit="1" customWidth="1"/>
    <col min="5" max="5" width="42" style="56" bestFit="1" customWidth="1"/>
    <col min="6" max="6" width="16.140625" style="56" customWidth="1"/>
    <col min="7" max="7" width="16.5703125" style="52" bestFit="1" customWidth="1"/>
    <col min="8" max="8" width="15.5703125" style="52" bestFit="1" customWidth="1"/>
    <col min="9" max="9" width="17" style="52" bestFit="1" customWidth="1"/>
    <col min="10" max="16384" width="9.140625" style="52"/>
  </cols>
  <sheetData>
    <row r="3" spans="2:9" ht="24.95" customHeight="1" x14ac:dyDescent="0.35">
      <c r="C3" s="12" t="s">
        <v>192</v>
      </c>
      <c r="F3" s="4" t="s">
        <v>218</v>
      </c>
      <c r="G3" s="4" t="s">
        <v>223</v>
      </c>
      <c r="H3" s="4" t="s">
        <v>220</v>
      </c>
      <c r="I3" s="4" t="s">
        <v>221</v>
      </c>
    </row>
    <row r="4" spans="2:9" ht="24.95" customHeight="1" x14ac:dyDescent="0.35">
      <c r="B4" s="4">
        <v>151</v>
      </c>
      <c r="C4" s="4" t="s">
        <v>132</v>
      </c>
      <c r="D4" s="16" t="s">
        <v>0</v>
      </c>
      <c r="E4" s="18" t="s">
        <v>16</v>
      </c>
      <c r="F4" s="17">
        <v>27.5</v>
      </c>
      <c r="G4" s="17">
        <f>F4*0.85</f>
        <v>23.375</v>
      </c>
      <c r="H4" s="4">
        <v>34.96</v>
      </c>
      <c r="I4" s="4">
        <v>1</v>
      </c>
    </row>
    <row r="5" spans="2:9" ht="24.95" customHeight="1" x14ac:dyDescent="0.35">
      <c r="B5" s="4">
        <v>55</v>
      </c>
      <c r="C5" s="4" t="s">
        <v>61</v>
      </c>
      <c r="D5" s="16" t="s">
        <v>0</v>
      </c>
      <c r="E5" s="18" t="s">
        <v>7</v>
      </c>
      <c r="F5" s="17">
        <v>44.04</v>
      </c>
      <c r="G5" s="17">
        <f>F5*0.85</f>
        <v>37.433999999999997</v>
      </c>
      <c r="H5" s="4">
        <v>40.14</v>
      </c>
      <c r="I5" s="4">
        <v>2</v>
      </c>
    </row>
    <row r="6" spans="2:9" ht="24.95" customHeight="1" x14ac:dyDescent="0.35">
      <c r="B6" s="4">
        <v>149</v>
      </c>
      <c r="C6" s="4" t="s">
        <v>130</v>
      </c>
      <c r="D6" s="16" t="s">
        <v>0</v>
      </c>
      <c r="E6" s="18" t="s">
        <v>16</v>
      </c>
      <c r="F6" s="17">
        <v>39.4</v>
      </c>
      <c r="G6" s="17">
        <f>F6*0.85</f>
        <v>33.489999999999995</v>
      </c>
      <c r="H6" s="4">
        <v>40.229999999999997</v>
      </c>
      <c r="I6" s="4">
        <v>3</v>
      </c>
    </row>
    <row r="7" spans="2:9" ht="24.95" customHeight="1" x14ac:dyDescent="0.35">
      <c r="B7" s="4">
        <v>56</v>
      </c>
      <c r="C7" s="4" t="s">
        <v>62</v>
      </c>
      <c r="D7" s="16" t="s">
        <v>0</v>
      </c>
      <c r="E7" s="18" t="s">
        <v>7</v>
      </c>
      <c r="F7" s="17">
        <v>44.02</v>
      </c>
      <c r="G7" s="17">
        <f>F7*0.85</f>
        <v>37.417000000000002</v>
      </c>
      <c r="H7" s="4">
        <v>42.06</v>
      </c>
      <c r="I7" s="4">
        <v>4</v>
      </c>
    </row>
    <row r="9" spans="2:9" ht="24.95" customHeight="1" x14ac:dyDescent="0.35">
      <c r="D9" s="52"/>
      <c r="E9" s="52"/>
      <c r="F9" s="52"/>
    </row>
    <row r="10" spans="2:9" ht="24.95" customHeight="1" x14ac:dyDescent="0.35">
      <c r="C10" s="12" t="s">
        <v>189</v>
      </c>
      <c r="D10" s="52"/>
      <c r="E10" s="52"/>
      <c r="F10" s="4" t="s">
        <v>218</v>
      </c>
      <c r="G10" s="4" t="s">
        <v>223</v>
      </c>
      <c r="H10" s="4" t="s">
        <v>220</v>
      </c>
      <c r="I10" s="4" t="s">
        <v>221</v>
      </c>
    </row>
    <row r="11" spans="2:9" ht="24.95" customHeight="1" x14ac:dyDescent="0.35">
      <c r="B11" s="4">
        <v>150</v>
      </c>
      <c r="C11" s="4" t="s">
        <v>131</v>
      </c>
      <c r="D11" s="16" t="s">
        <v>0</v>
      </c>
      <c r="E11" s="18" t="s">
        <v>16</v>
      </c>
      <c r="F11" s="17">
        <v>28.8</v>
      </c>
      <c r="G11" s="17">
        <f>F11*0.85</f>
        <v>24.48</v>
      </c>
      <c r="H11" s="4">
        <v>30.28</v>
      </c>
      <c r="I11" s="4">
        <v>1</v>
      </c>
    </row>
    <row r="12" spans="2:9" ht="24.95" customHeight="1" x14ac:dyDescent="0.35">
      <c r="B12" s="4">
        <v>107</v>
      </c>
      <c r="C12" s="4" t="s">
        <v>97</v>
      </c>
      <c r="D12" s="16" t="s">
        <v>0</v>
      </c>
      <c r="E12" s="18" t="s">
        <v>13</v>
      </c>
      <c r="F12" s="26">
        <v>31.8</v>
      </c>
      <c r="G12" s="17">
        <f>F12*0.85</f>
        <v>27.03</v>
      </c>
      <c r="H12" s="4">
        <v>31.88</v>
      </c>
      <c r="I12" s="4">
        <v>2</v>
      </c>
    </row>
    <row r="13" spans="2:9" ht="24.95" customHeight="1" x14ac:dyDescent="0.35">
      <c r="B13" s="4">
        <v>110</v>
      </c>
      <c r="C13" s="4" t="s">
        <v>100</v>
      </c>
      <c r="D13" s="16" t="s">
        <v>0</v>
      </c>
      <c r="E13" s="18" t="s">
        <v>13</v>
      </c>
      <c r="F13" s="26">
        <v>31.1</v>
      </c>
      <c r="G13" s="17">
        <f>F13*0.85</f>
        <v>26.435000000000002</v>
      </c>
      <c r="H13" s="4">
        <v>31.96</v>
      </c>
      <c r="I13" s="4">
        <v>3</v>
      </c>
    </row>
    <row r="14" spans="2:9" ht="24.95" customHeight="1" x14ac:dyDescent="0.35">
      <c r="B14" s="12"/>
      <c r="C14" s="12"/>
      <c r="D14" s="13"/>
      <c r="E14" s="14"/>
      <c r="F14" s="29"/>
      <c r="G14" s="29"/>
    </row>
    <row r="16" spans="2:9" ht="24.95" customHeight="1" x14ac:dyDescent="0.35">
      <c r="C16" s="12" t="s">
        <v>190</v>
      </c>
      <c r="F16" s="4" t="s">
        <v>218</v>
      </c>
      <c r="G16" s="4" t="s">
        <v>223</v>
      </c>
      <c r="H16" s="4" t="s">
        <v>220</v>
      </c>
      <c r="I16" s="4" t="s">
        <v>221</v>
      </c>
    </row>
    <row r="17" spans="2:9" ht="24.95" customHeight="1" x14ac:dyDescent="0.35">
      <c r="B17" s="4">
        <v>189</v>
      </c>
      <c r="C17" s="4" t="s">
        <v>156</v>
      </c>
      <c r="D17" s="16" t="s">
        <v>0</v>
      </c>
      <c r="E17" s="18" t="s">
        <v>19</v>
      </c>
      <c r="F17" s="17">
        <v>32</v>
      </c>
      <c r="G17" s="17">
        <f>F17*0.85</f>
        <v>27.2</v>
      </c>
      <c r="H17" s="4">
        <v>31.52</v>
      </c>
      <c r="I17" s="4">
        <v>1</v>
      </c>
    </row>
    <row r="18" spans="2:9" ht="24.95" customHeight="1" x14ac:dyDescent="0.35">
      <c r="B18" s="4">
        <v>217</v>
      </c>
      <c r="C18" s="4" t="s">
        <v>166</v>
      </c>
      <c r="D18" s="16" t="s">
        <v>0</v>
      </c>
      <c r="E18" s="16" t="s">
        <v>18</v>
      </c>
      <c r="F18" s="17">
        <v>34.799999999999997</v>
      </c>
      <c r="G18" s="17">
        <f>F18*0.85</f>
        <v>29.58</v>
      </c>
      <c r="H18" s="4">
        <v>35.840000000000003</v>
      </c>
      <c r="I18" s="4">
        <v>2</v>
      </c>
    </row>
    <row r="19" spans="2:9" ht="24.95" customHeight="1" x14ac:dyDescent="0.35">
      <c r="B19" s="4">
        <v>121</v>
      </c>
      <c r="C19" s="4" t="s">
        <v>111</v>
      </c>
      <c r="D19" s="16" t="s">
        <v>0</v>
      </c>
      <c r="E19" s="18" t="s">
        <v>14</v>
      </c>
      <c r="F19" s="17">
        <v>39.700000000000003</v>
      </c>
      <c r="G19" s="17">
        <f>F19*0.85</f>
        <v>33.745000000000005</v>
      </c>
      <c r="H19" s="4">
        <v>37.700000000000003</v>
      </c>
      <c r="I19" s="4">
        <v>3</v>
      </c>
    </row>
    <row r="20" spans="2:9" ht="24.95" customHeight="1" x14ac:dyDescent="0.35">
      <c r="B20" s="4">
        <v>166</v>
      </c>
      <c r="C20" s="4" t="s">
        <v>146</v>
      </c>
      <c r="D20" s="22" t="s">
        <v>0</v>
      </c>
      <c r="E20" s="22" t="s">
        <v>17</v>
      </c>
      <c r="F20" s="17">
        <v>44</v>
      </c>
      <c r="G20" s="17">
        <f>F20*0.85</f>
        <v>37.4</v>
      </c>
      <c r="H20" s="4">
        <v>42.61</v>
      </c>
      <c r="I20" s="4">
        <v>4</v>
      </c>
    </row>
    <row r="23" spans="2:9" ht="24.95" customHeight="1" x14ac:dyDescent="0.35">
      <c r="C23" s="12" t="s">
        <v>191</v>
      </c>
      <c r="F23" s="4" t="s">
        <v>218</v>
      </c>
      <c r="G23" s="4" t="s">
        <v>223</v>
      </c>
      <c r="H23" s="4" t="s">
        <v>220</v>
      </c>
      <c r="I23" s="4" t="s">
        <v>221</v>
      </c>
    </row>
    <row r="24" spans="2:9" ht="24.95" customHeight="1" x14ac:dyDescent="0.35">
      <c r="B24" s="4">
        <v>108</v>
      </c>
      <c r="C24" s="4" t="s">
        <v>98</v>
      </c>
      <c r="D24" s="16" t="s">
        <v>2</v>
      </c>
      <c r="E24" s="18" t="s">
        <v>13</v>
      </c>
      <c r="F24" s="17">
        <v>34.6</v>
      </c>
      <c r="G24" s="17">
        <f>F24*0.85</f>
        <v>29.41</v>
      </c>
      <c r="H24" s="4">
        <v>43.37</v>
      </c>
      <c r="I24" s="4">
        <v>1</v>
      </c>
    </row>
    <row r="25" spans="2:9" ht="24.95" customHeight="1" x14ac:dyDescent="0.35">
      <c r="B25" s="4">
        <v>167</v>
      </c>
      <c r="C25" s="4" t="s">
        <v>147</v>
      </c>
      <c r="D25" s="22" t="s">
        <v>2</v>
      </c>
      <c r="E25" s="22" t="s">
        <v>17</v>
      </c>
      <c r="F25" s="17">
        <v>49</v>
      </c>
      <c r="G25" s="17">
        <f>F25*0.85</f>
        <v>41.65</v>
      </c>
      <c r="H25" s="4">
        <v>48.69</v>
      </c>
      <c r="I25" s="4">
        <v>2</v>
      </c>
    </row>
    <row r="26" spans="2:9" ht="24.95" customHeight="1" x14ac:dyDescent="0.35">
      <c r="B26" s="4">
        <v>109</v>
      </c>
      <c r="C26" s="4" t="s">
        <v>99</v>
      </c>
      <c r="D26" s="16" t="s">
        <v>2</v>
      </c>
      <c r="E26" s="18" t="s">
        <v>13</v>
      </c>
      <c r="F26" s="17">
        <v>49.5</v>
      </c>
      <c r="G26" s="17">
        <f>F26*0.85</f>
        <v>42.074999999999996</v>
      </c>
      <c r="H26" s="4">
        <v>50.12</v>
      </c>
      <c r="I26" s="4">
        <v>3</v>
      </c>
    </row>
    <row r="27" spans="2:9" ht="24.95" customHeight="1" x14ac:dyDescent="0.35">
      <c r="B27" s="4">
        <v>73</v>
      </c>
      <c r="C27" s="4" t="s">
        <v>76</v>
      </c>
      <c r="D27" s="16" t="s">
        <v>2</v>
      </c>
      <c r="E27" s="30" t="s">
        <v>11</v>
      </c>
      <c r="F27" s="17">
        <v>47.32</v>
      </c>
      <c r="G27" s="17">
        <f>F27*0.85</f>
        <v>40.222000000000001</v>
      </c>
      <c r="H27" s="4">
        <v>39.880000000000003</v>
      </c>
      <c r="I27" s="4" t="s">
        <v>240</v>
      </c>
    </row>
  </sheetData>
  <sortState xmlns:xlrd2="http://schemas.microsoft.com/office/spreadsheetml/2017/richdata2" ref="B24:I26">
    <sortCondition ref="H24:H26"/>
  </sortState>
  <pageMargins left="0.70866141732283472" right="0.70866141732283472" top="0.74803149606299213" bottom="0.74803149606299213" header="0.31496062992125984" footer="0.31496062992125984"/>
  <pageSetup paperSize="9" scale="80" fitToHeight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DB564-9971-4FDC-B3AF-73AFB82A983A}">
  <sheetPr>
    <pageSetUpPr fitToPage="1"/>
  </sheetPr>
  <dimension ref="B3:I6"/>
  <sheetViews>
    <sheetView workbookViewId="0">
      <selection activeCell="H10" sqref="H10"/>
    </sheetView>
  </sheetViews>
  <sheetFormatPr defaultRowHeight="24.95" customHeight="1" x14ac:dyDescent="0.35"/>
  <cols>
    <col min="1" max="1" width="9.140625" style="1"/>
    <col min="2" max="2" width="6.42578125" style="1" bestFit="1" customWidth="1"/>
    <col min="3" max="3" width="20.85546875" style="1" customWidth="1"/>
    <col min="4" max="4" width="4.7109375" style="28" bestFit="1" customWidth="1"/>
    <col min="5" max="5" width="24.28515625" style="28" bestFit="1" customWidth="1"/>
    <col min="6" max="6" width="18.140625" style="28" bestFit="1" customWidth="1"/>
    <col min="7" max="7" width="17.28515625" style="1" bestFit="1" customWidth="1"/>
    <col min="8" max="8" width="15.5703125" style="1" bestFit="1" customWidth="1"/>
    <col min="9" max="9" width="17" style="1" bestFit="1" customWidth="1"/>
    <col min="10" max="16384" width="9.140625" style="1"/>
  </cols>
  <sheetData>
    <row r="3" spans="2:9" ht="24.95" customHeight="1" x14ac:dyDescent="0.35">
      <c r="C3" s="2" t="s">
        <v>232</v>
      </c>
      <c r="F3" s="3" t="s">
        <v>218</v>
      </c>
      <c r="G3" s="3" t="s">
        <v>223</v>
      </c>
      <c r="H3" s="3" t="s">
        <v>220</v>
      </c>
      <c r="I3" s="3" t="s">
        <v>221</v>
      </c>
    </row>
    <row r="4" spans="2:9" ht="24.95" customHeight="1" x14ac:dyDescent="0.35">
      <c r="B4" s="4">
        <v>122</v>
      </c>
      <c r="C4" s="4" t="s">
        <v>112</v>
      </c>
      <c r="D4" s="16" t="s">
        <v>0</v>
      </c>
      <c r="E4" s="18" t="s">
        <v>14</v>
      </c>
      <c r="F4" s="17" t="s">
        <v>194</v>
      </c>
      <c r="G4" s="3" t="s">
        <v>225</v>
      </c>
      <c r="H4" s="60">
        <v>9.2685185185185188E-4</v>
      </c>
      <c r="I4" s="3">
        <v>1</v>
      </c>
    </row>
    <row r="5" spans="2:9" ht="24.95" customHeight="1" x14ac:dyDescent="0.35">
      <c r="B5" s="4">
        <v>190</v>
      </c>
      <c r="C5" s="4" t="s">
        <v>157</v>
      </c>
      <c r="D5" s="16" t="s">
        <v>0</v>
      </c>
      <c r="E5" s="18" t="s">
        <v>19</v>
      </c>
      <c r="F5" s="17" t="s">
        <v>195</v>
      </c>
      <c r="G5" s="3" t="s">
        <v>226</v>
      </c>
      <c r="H5" s="60">
        <v>9.768518518518518E-4</v>
      </c>
      <c r="I5" s="3">
        <v>2</v>
      </c>
    </row>
    <row r="6" spans="2:9" ht="24.95" customHeight="1" x14ac:dyDescent="0.35">
      <c r="B6" s="4">
        <v>89</v>
      </c>
      <c r="C6" s="4" t="s">
        <v>90</v>
      </c>
      <c r="D6" s="16" t="s">
        <v>2</v>
      </c>
      <c r="E6" s="18" t="s">
        <v>12</v>
      </c>
      <c r="F6" s="17" t="s">
        <v>193</v>
      </c>
      <c r="G6" s="3" t="s">
        <v>224</v>
      </c>
      <c r="H6" s="60">
        <v>1.159837962962963E-3</v>
      </c>
      <c r="I6" s="3">
        <v>3</v>
      </c>
    </row>
  </sheetData>
  <sortState xmlns:xlrd2="http://schemas.microsoft.com/office/spreadsheetml/2017/richdata2" ref="B4:I6">
    <sortCondition ref="I4:I6"/>
  </sortState>
  <pageMargins left="0.70866141732283472" right="0.70866141732283472" top="0.74803149606299213" bottom="0.74803149606299213" header="0.31496062992125984" footer="0.31496062992125984"/>
  <pageSetup paperSize="9" scale="98" fitToHeight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1089F-F6D4-41D4-9914-34471ADBC5B5}">
  <sheetPr>
    <pageSetUpPr fitToPage="1"/>
  </sheetPr>
  <dimension ref="B3:I5"/>
  <sheetViews>
    <sheetView workbookViewId="0">
      <selection activeCell="C12" sqref="C12"/>
    </sheetView>
  </sheetViews>
  <sheetFormatPr defaultRowHeight="24.95" customHeight="1" x14ac:dyDescent="0.35"/>
  <cols>
    <col min="1" max="1" width="9.140625" style="1"/>
    <col min="2" max="2" width="6.42578125" style="1" bestFit="1" customWidth="1"/>
    <col min="3" max="3" width="34.42578125" style="1" bestFit="1" customWidth="1"/>
    <col min="4" max="4" width="4.7109375" style="28" bestFit="1" customWidth="1"/>
    <col min="5" max="5" width="17.28515625" style="28" customWidth="1"/>
    <col min="6" max="6" width="16.140625" style="28" customWidth="1"/>
    <col min="7" max="7" width="18.85546875" style="1" bestFit="1" customWidth="1"/>
    <col min="8" max="8" width="15.5703125" style="1" bestFit="1" customWidth="1"/>
    <col min="9" max="9" width="17" style="1" bestFit="1" customWidth="1"/>
    <col min="10" max="11" width="9.28515625" style="1" bestFit="1" customWidth="1"/>
    <col min="12" max="16384" width="9.140625" style="1"/>
  </cols>
  <sheetData>
    <row r="3" spans="2:9" ht="24.95" customHeight="1" x14ac:dyDescent="0.35">
      <c r="C3" s="2" t="s">
        <v>233</v>
      </c>
      <c r="F3" s="3" t="s">
        <v>218</v>
      </c>
      <c r="G3" s="3" t="s">
        <v>223</v>
      </c>
      <c r="H3" s="3" t="s">
        <v>220</v>
      </c>
      <c r="I3" s="3" t="s">
        <v>221</v>
      </c>
    </row>
    <row r="4" spans="2:9" ht="24.95" customHeight="1" x14ac:dyDescent="0.35">
      <c r="B4" s="4">
        <v>90</v>
      </c>
      <c r="C4" s="4" t="s">
        <v>91</v>
      </c>
      <c r="D4" s="16" t="s">
        <v>0</v>
      </c>
      <c r="E4" s="18" t="s">
        <v>12</v>
      </c>
      <c r="F4" s="39" t="s">
        <v>196</v>
      </c>
      <c r="G4" s="3" t="s">
        <v>227</v>
      </c>
      <c r="H4" s="60">
        <v>2.267824074074074E-3</v>
      </c>
      <c r="I4" s="3">
        <v>1</v>
      </c>
    </row>
    <row r="5" spans="2:9" ht="24.95" customHeight="1" x14ac:dyDescent="0.35">
      <c r="B5" s="4">
        <v>191</v>
      </c>
      <c r="C5" s="4" t="s">
        <v>158</v>
      </c>
      <c r="D5" s="16" t="s">
        <v>0</v>
      </c>
      <c r="E5" s="18" t="s">
        <v>19</v>
      </c>
      <c r="F5" s="34" t="s">
        <v>197</v>
      </c>
      <c r="G5" s="3" t="s">
        <v>228</v>
      </c>
      <c r="H5" s="60">
        <v>2.1261574074074073E-3</v>
      </c>
      <c r="I5" s="3" t="s">
        <v>240</v>
      </c>
    </row>
  </sheetData>
  <sortState xmlns:xlrd2="http://schemas.microsoft.com/office/spreadsheetml/2017/richdata2" ref="B4:I4">
    <sortCondition ref="I4"/>
  </sortState>
  <pageMargins left="0.70866141732283472" right="0.70866141732283472" top="0.74803149606299213" bottom="0.74803149606299213" header="0.31496062992125984" footer="0.31496062992125984"/>
  <pageSetup paperSize="9" scale="93" fitToHeight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112CD-2450-4289-B268-403F605443D0}">
  <sheetPr>
    <pageSetUpPr fitToPage="1"/>
  </sheetPr>
  <dimension ref="B3:G6"/>
  <sheetViews>
    <sheetView tabSelected="1" workbookViewId="0">
      <selection activeCell="C11" sqref="C11"/>
    </sheetView>
  </sheetViews>
  <sheetFormatPr defaultRowHeight="24.95" customHeight="1" x14ac:dyDescent="0.35"/>
  <cols>
    <col min="1" max="1" width="9.140625" style="1"/>
    <col min="2" max="2" width="76.5703125" style="1" bestFit="1" customWidth="1"/>
    <col min="3" max="3" width="22" style="1" bestFit="1" customWidth="1"/>
    <col min="4" max="5" width="18.85546875" style="1" bestFit="1" customWidth="1"/>
    <col min="6" max="6" width="15.5703125" style="1" bestFit="1" customWidth="1"/>
    <col min="7" max="7" width="17" style="1" bestFit="1" customWidth="1"/>
    <col min="8" max="16384" width="9.140625" style="1"/>
  </cols>
  <sheetData>
    <row r="3" spans="2:7" ht="24.95" customHeight="1" x14ac:dyDescent="0.35">
      <c r="B3" s="1" t="s">
        <v>198</v>
      </c>
      <c r="D3" s="3" t="s">
        <v>218</v>
      </c>
      <c r="E3" s="3" t="s">
        <v>223</v>
      </c>
      <c r="F3" s="3" t="s">
        <v>220</v>
      </c>
      <c r="G3" s="4" t="s">
        <v>221</v>
      </c>
    </row>
    <row r="4" spans="2:7" ht="24.95" customHeight="1" x14ac:dyDescent="0.35">
      <c r="B4" s="4" t="s">
        <v>200</v>
      </c>
      <c r="C4" s="18" t="s">
        <v>16</v>
      </c>
      <c r="D4" s="38" t="s">
        <v>203</v>
      </c>
      <c r="E4" s="38" t="s">
        <v>229</v>
      </c>
      <c r="F4" s="60">
        <v>7.0046296296296295E-4</v>
      </c>
      <c r="G4" s="3">
        <v>1</v>
      </c>
    </row>
    <row r="5" spans="2:7" ht="24.95" customHeight="1" x14ac:dyDescent="0.35">
      <c r="B5" s="4" t="s">
        <v>201</v>
      </c>
      <c r="C5" s="18" t="s">
        <v>19</v>
      </c>
      <c r="D5" s="34" t="s">
        <v>204</v>
      </c>
      <c r="E5" s="34" t="s">
        <v>230</v>
      </c>
      <c r="F5" s="60">
        <v>7.2349537037037044E-4</v>
      </c>
      <c r="G5" s="3">
        <v>2</v>
      </c>
    </row>
    <row r="6" spans="2:7" ht="24.95" customHeight="1" x14ac:dyDescent="0.35">
      <c r="B6" s="4" t="s">
        <v>199</v>
      </c>
      <c r="C6" s="18" t="s">
        <v>3</v>
      </c>
      <c r="D6" s="38" t="s">
        <v>202</v>
      </c>
      <c r="E6" s="38" t="s">
        <v>231</v>
      </c>
      <c r="F6" s="60">
        <v>1.0130787037037038E-3</v>
      </c>
      <c r="G6" s="3">
        <v>3</v>
      </c>
    </row>
  </sheetData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3DEFA-D80B-49AB-9DA9-26BE479B0988}">
  <sheetPr>
    <pageSetUpPr fitToPage="1"/>
  </sheetPr>
  <dimension ref="B2:L28"/>
  <sheetViews>
    <sheetView topLeftCell="A10" workbookViewId="0">
      <selection activeCell="E22" sqref="E22"/>
    </sheetView>
  </sheetViews>
  <sheetFormatPr defaultRowHeight="24.95" customHeight="1" x14ac:dyDescent="0.35"/>
  <cols>
    <col min="1" max="1" width="9.140625" style="1"/>
    <col min="2" max="2" width="6.42578125" style="1" bestFit="1" customWidth="1"/>
    <col min="3" max="3" width="40.28515625" style="1" customWidth="1"/>
    <col min="4" max="4" width="4.7109375" style="28" bestFit="1" customWidth="1"/>
    <col min="5" max="5" width="29.7109375" style="28" bestFit="1" customWidth="1"/>
    <col min="6" max="6" width="10.7109375" style="28" bestFit="1" customWidth="1"/>
    <col min="7" max="7" width="13.85546875" style="1" bestFit="1" customWidth="1"/>
    <col min="8" max="8" width="11.28515625" style="1" customWidth="1"/>
    <col min="9" max="9" width="11" style="1" bestFit="1" customWidth="1"/>
    <col min="10" max="10" width="11.85546875" style="1" bestFit="1" customWidth="1"/>
    <col min="11" max="11" width="11.85546875" style="1" customWidth="1"/>
    <col min="12" max="12" width="15" style="1" customWidth="1"/>
    <col min="13" max="16384" width="9.140625" style="1"/>
  </cols>
  <sheetData>
    <row r="2" spans="2:12" ht="24.95" customHeight="1" x14ac:dyDescent="0.35">
      <c r="H2" s="57"/>
      <c r="I2" s="57"/>
      <c r="J2" s="57"/>
      <c r="K2" s="51"/>
    </row>
    <row r="3" spans="2:12" ht="24.95" customHeight="1" x14ac:dyDescent="0.35">
      <c r="C3" s="1" t="s">
        <v>205</v>
      </c>
      <c r="F3" s="3" t="s">
        <v>218</v>
      </c>
      <c r="G3" s="3" t="s">
        <v>217</v>
      </c>
      <c r="H3" s="3" t="s">
        <v>234</v>
      </c>
      <c r="I3" s="3" t="s">
        <v>235</v>
      </c>
      <c r="J3" s="3" t="s">
        <v>236</v>
      </c>
      <c r="K3" s="3" t="s">
        <v>238</v>
      </c>
      <c r="L3" s="3" t="s">
        <v>221</v>
      </c>
    </row>
    <row r="4" spans="2:12" ht="24.95" customHeight="1" x14ac:dyDescent="0.35">
      <c r="B4" s="4">
        <v>67</v>
      </c>
      <c r="C4" s="4" t="s">
        <v>73</v>
      </c>
      <c r="D4" s="36" t="s">
        <v>0</v>
      </c>
      <c r="E4" s="37" t="s">
        <v>8</v>
      </c>
      <c r="F4" s="59">
        <v>17.600000000000001</v>
      </c>
      <c r="G4" s="48">
        <f>F4*1.2</f>
        <v>21.12</v>
      </c>
      <c r="H4" s="3">
        <v>15.38</v>
      </c>
      <c r="I4" s="3">
        <v>18.579999999999998</v>
      </c>
      <c r="J4" s="3">
        <v>17.72</v>
      </c>
      <c r="K4" s="3">
        <v>18.579999999999998</v>
      </c>
      <c r="L4" s="3">
        <v>1</v>
      </c>
    </row>
    <row r="5" spans="2:12" ht="24.95" customHeight="1" x14ac:dyDescent="0.35">
      <c r="B5" s="4">
        <v>64</v>
      </c>
      <c r="C5" s="4" t="s">
        <v>70</v>
      </c>
      <c r="D5" s="36" t="s">
        <v>0</v>
      </c>
      <c r="E5" s="37" t="s">
        <v>8</v>
      </c>
      <c r="F5" s="35">
        <v>18.5</v>
      </c>
      <c r="G5" s="42">
        <f>F5*1.2</f>
        <v>22.2</v>
      </c>
      <c r="H5" s="3">
        <v>14.1</v>
      </c>
      <c r="I5" s="3">
        <v>15.12</v>
      </c>
      <c r="J5" s="3">
        <v>18.32</v>
      </c>
      <c r="K5" s="3">
        <v>18.32</v>
      </c>
      <c r="L5" s="3">
        <v>2</v>
      </c>
    </row>
    <row r="6" spans="2:12" ht="24.95" customHeight="1" x14ac:dyDescent="0.35">
      <c r="B6" s="4">
        <v>75</v>
      </c>
      <c r="C6" s="4" t="s">
        <v>78</v>
      </c>
      <c r="D6" s="16" t="s">
        <v>0</v>
      </c>
      <c r="E6" s="18" t="s">
        <v>11</v>
      </c>
      <c r="F6" s="17">
        <v>20</v>
      </c>
      <c r="G6" s="40">
        <f>F6*1.2</f>
        <v>24</v>
      </c>
      <c r="H6" s="3">
        <v>12.54</v>
      </c>
      <c r="I6" s="3">
        <v>14.6</v>
      </c>
      <c r="J6" s="3">
        <v>12.82</v>
      </c>
      <c r="K6" s="3">
        <v>14.6</v>
      </c>
      <c r="L6" s="3">
        <v>3</v>
      </c>
    </row>
    <row r="7" spans="2:12" ht="24.95" customHeight="1" x14ac:dyDescent="0.35">
      <c r="B7" s="4">
        <v>35</v>
      </c>
      <c r="C7" s="4" t="s">
        <v>45</v>
      </c>
      <c r="D7" s="21" t="s">
        <v>0</v>
      </c>
      <c r="E7" s="16" t="s">
        <v>4</v>
      </c>
      <c r="F7" s="17">
        <v>19</v>
      </c>
      <c r="G7" s="42">
        <f>F7*1.2</f>
        <v>22.8</v>
      </c>
      <c r="H7" s="3">
        <v>12</v>
      </c>
      <c r="I7" s="3">
        <v>13.91</v>
      </c>
      <c r="J7" s="3">
        <v>10.91</v>
      </c>
      <c r="K7" s="3">
        <v>13.91</v>
      </c>
      <c r="L7" s="3">
        <v>4</v>
      </c>
    </row>
    <row r="8" spans="2:12" ht="24.95" customHeight="1" x14ac:dyDescent="0.35">
      <c r="D8" s="1"/>
      <c r="E8" s="1"/>
      <c r="F8" s="1"/>
      <c r="K8" s="3"/>
    </row>
    <row r="9" spans="2:12" ht="24.95" customHeight="1" x14ac:dyDescent="0.35">
      <c r="D9" s="1"/>
      <c r="E9" s="1"/>
      <c r="F9" s="1"/>
      <c r="H9" s="57"/>
      <c r="I9" s="57"/>
      <c r="J9" s="57"/>
      <c r="K9" s="3"/>
    </row>
    <row r="10" spans="2:12" ht="24.95" customHeight="1" x14ac:dyDescent="0.35">
      <c r="C10" s="1" t="s">
        <v>206</v>
      </c>
      <c r="D10" s="1"/>
      <c r="E10" s="1"/>
      <c r="F10" s="3" t="s">
        <v>218</v>
      </c>
      <c r="G10" s="3" t="s">
        <v>217</v>
      </c>
      <c r="H10" s="3" t="s">
        <v>234</v>
      </c>
      <c r="I10" s="3" t="s">
        <v>235</v>
      </c>
      <c r="J10" s="3" t="s">
        <v>236</v>
      </c>
      <c r="K10" s="3" t="s">
        <v>238</v>
      </c>
      <c r="L10" s="3" t="s">
        <v>221</v>
      </c>
    </row>
    <row r="11" spans="2:12" ht="24.95" customHeight="1" x14ac:dyDescent="0.35">
      <c r="B11" s="4">
        <v>48</v>
      </c>
      <c r="C11" s="4" t="s">
        <v>54</v>
      </c>
      <c r="D11" s="24" t="s">
        <v>0</v>
      </c>
      <c r="E11" s="24" t="s">
        <v>6</v>
      </c>
      <c r="F11" s="17">
        <v>11.5</v>
      </c>
      <c r="G11" s="42">
        <f>F11*1.2</f>
        <v>13.799999999999999</v>
      </c>
      <c r="H11" s="3">
        <v>10.48</v>
      </c>
      <c r="I11" s="3">
        <v>9.3000000000000007</v>
      </c>
      <c r="J11" s="3">
        <v>11.18</v>
      </c>
      <c r="K11" s="3">
        <v>11.18</v>
      </c>
      <c r="L11" s="3">
        <v>1</v>
      </c>
    </row>
    <row r="12" spans="2:12" ht="24.95" customHeight="1" x14ac:dyDescent="0.35">
      <c r="B12" s="4">
        <v>65</v>
      </c>
      <c r="C12" s="4" t="s">
        <v>71</v>
      </c>
      <c r="D12" s="36" t="s">
        <v>0</v>
      </c>
      <c r="E12" s="37" t="s">
        <v>8</v>
      </c>
      <c r="F12" s="35">
        <v>11</v>
      </c>
      <c r="G12" s="42">
        <f>F12*1.2</f>
        <v>13.2</v>
      </c>
      <c r="H12" s="3">
        <v>8.4600000000000009</v>
      </c>
      <c r="I12" s="3">
        <v>8.08</v>
      </c>
      <c r="J12" s="3">
        <v>6.7</v>
      </c>
      <c r="K12" s="3">
        <v>8.4600000000000009</v>
      </c>
      <c r="L12" s="3">
        <v>2</v>
      </c>
    </row>
    <row r="13" spans="2:12" ht="24.95" customHeight="1" x14ac:dyDescent="0.35">
      <c r="B13" s="4">
        <v>173</v>
      </c>
      <c r="C13" s="4" t="s">
        <v>153</v>
      </c>
      <c r="D13" s="22" t="s">
        <v>0</v>
      </c>
      <c r="E13" s="22" t="s">
        <v>17</v>
      </c>
      <c r="F13" s="17">
        <v>8.5</v>
      </c>
      <c r="G13" s="40">
        <f>F13*1.2</f>
        <v>10.199999999999999</v>
      </c>
      <c r="H13" s="3">
        <v>7.05</v>
      </c>
      <c r="I13" s="3">
        <v>6.33</v>
      </c>
      <c r="J13" s="3">
        <v>7.03</v>
      </c>
      <c r="K13" s="3">
        <v>7.05</v>
      </c>
      <c r="L13" s="3">
        <v>3</v>
      </c>
    </row>
    <row r="14" spans="2:12" ht="24.95" customHeight="1" x14ac:dyDescent="0.35">
      <c r="B14" s="4">
        <v>66</v>
      </c>
      <c r="C14" s="4" t="s">
        <v>72</v>
      </c>
      <c r="D14" s="36" t="s">
        <v>0</v>
      </c>
      <c r="E14" s="37" t="s">
        <v>8</v>
      </c>
      <c r="F14" s="59">
        <v>9.1999999999999993</v>
      </c>
      <c r="G14" s="47">
        <f>F14*1.2</f>
        <v>11.04</v>
      </c>
      <c r="H14" s="3">
        <v>13.28</v>
      </c>
      <c r="I14" s="3">
        <v>10.1</v>
      </c>
      <c r="J14" s="3">
        <v>14.36</v>
      </c>
      <c r="K14" s="3">
        <v>14.36</v>
      </c>
      <c r="L14" s="3" t="s">
        <v>240</v>
      </c>
    </row>
    <row r="15" spans="2:12" ht="24.95" customHeight="1" x14ac:dyDescent="0.35">
      <c r="D15" s="1"/>
      <c r="E15" s="1"/>
      <c r="F15" s="1"/>
      <c r="K15" s="3"/>
    </row>
    <row r="16" spans="2:12" ht="24.95" customHeight="1" x14ac:dyDescent="0.35">
      <c r="D16" s="1"/>
      <c r="E16" s="1"/>
      <c r="F16" s="1"/>
      <c r="H16" s="58"/>
      <c r="I16" s="58"/>
      <c r="J16" s="58"/>
      <c r="K16" s="3"/>
    </row>
    <row r="17" spans="2:12" ht="24.95" customHeight="1" x14ac:dyDescent="0.35">
      <c r="C17" s="1" t="s">
        <v>207</v>
      </c>
      <c r="F17" s="3" t="s">
        <v>218</v>
      </c>
      <c r="G17" s="3" t="s">
        <v>217</v>
      </c>
      <c r="H17" s="3" t="s">
        <v>234</v>
      </c>
      <c r="I17" s="3" t="s">
        <v>235</v>
      </c>
      <c r="J17" s="3" t="s">
        <v>236</v>
      </c>
      <c r="K17" s="3" t="s">
        <v>238</v>
      </c>
      <c r="L17" s="3" t="s">
        <v>221</v>
      </c>
    </row>
    <row r="18" spans="2:12" ht="24.95" customHeight="1" x14ac:dyDescent="0.35">
      <c r="B18" s="4">
        <v>172</v>
      </c>
      <c r="C18" s="4" t="s">
        <v>152</v>
      </c>
      <c r="D18" s="22" t="s">
        <v>2</v>
      </c>
      <c r="E18" s="22" t="s">
        <v>17</v>
      </c>
      <c r="F18" s="17">
        <v>10</v>
      </c>
      <c r="G18" s="40">
        <f>F18*1.2</f>
        <v>12</v>
      </c>
      <c r="H18" s="3">
        <v>8.61</v>
      </c>
      <c r="I18" s="3">
        <v>9.35</v>
      </c>
      <c r="J18" s="3">
        <v>8.4499999999999993</v>
      </c>
      <c r="K18" s="3">
        <v>9.35</v>
      </c>
      <c r="L18" s="3">
        <v>1</v>
      </c>
    </row>
    <row r="19" spans="2:12" ht="24.95" customHeight="1" x14ac:dyDescent="0.35">
      <c r="B19" s="4">
        <v>63</v>
      </c>
      <c r="C19" s="4" t="s">
        <v>69</v>
      </c>
      <c r="D19" s="16" t="s">
        <v>2</v>
      </c>
      <c r="E19" s="37" t="s">
        <v>8</v>
      </c>
      <c r="F19" s="35">
        <v>9.5</v>
      </c>
      <c r="G19" s="41">
        <f>F19*1.2</f>
        <v>11.4</v>
      </c>
      <c r="H19" s="3">
        <v>6.99</v>
      </c>
      <c r="I19" s="3">
        <v>8.44</v>
      </c>
      <c r="J19" s="3">
        <v>3.33</v>
      </c>
      <c r="K19" s="3">
        <v>8.44</v>
      </c>
      <c r="L19" s="3">
        <v>2</v>
      </c>
    </row>
    <row r="20" spans="2:12" ht="24.95" customHeight="1" x14ac:dyDescent="0.35">
      <c r="B20" s="4">
        <v>171</v>
      </c>
      <c r="C20" s="4" t="s">
        <v>151</v>
      </c>
      <c r="D20" s="22" t="s">
        <v>2</v>
      </c>
      <c r="E20" s="22" t="s">
        <v>17</v>
      </c>
      <c r="F20" s="17">
        <v>11.5</v>
      </c>
      <c r="G20" s="40">
        <f>F20*1.2</f>
        <v>13.799999999999999</v>
      </c>
      <c r="H20" s="3">
        <v>7.28</v>
      </c>
      <c r="I20" s="3">
        <v>7.96</v>
      </c>
      <c r="J20" s="3">
        <v>7.7</v>
      </c>
      <c r="K20" s="3">
        <v>7.96</v>
      </c>
      <c r="L20" s="3">
        <v>3</v>
      </c>
    </row>
    <row r="21" spans="2:12" ht="24.95" customHeight="1" x14ac:dyDescent="0.35">
      <c r="B21" s="4">
        <v>114</v>
      </c>
      <c r="C21" s="4" t="s">
        <v>104</v>
      </c>
      <c r="D21" s="16" t="s">
        <v>2</v>
      </c>
      <c r="E21" s="18" t="s">
        <v>13</v>
      </c>
      <c r="F21" s="49">
        <v>16.5</v>
      </c>
      <c r="G21" s="50">
        <f>F21*1.2</f>
        <v>19.8</v>
      </c>
      <c r="H21" s="3">
        <v>20.45</v>
      </c>
      <c r="I21" s="3">
        <v>17.079999999999998</v>
      </c>
      <c r="J21" s="3">
        <v>22.03</v>
      </c>
      <c r="K21" s="3">
        <v>22.03</v>
      </c>
      <c r="L21" s="3" t="s">
        <v>240</v>
      </c>
    </row>
    <row r="22" spans="2:12" ht="24.95" customHeight="1" x14ac:dyDescent="0.35">
      <c r="K22" s="3"/>
    </row>
    <row r="23" spans="2:12" ht="24.95" customHeight="1" x14ac:dyDescent="0.35">
      <c r="H23" s="58"/>
      <c r="I23" s="58"/>
      <c r="J23" s="58"/>
      <c r="K23" s="3"/>
    </row>
    <row r="24" spans="2:12" ht="24.95" customHeight="1" x14ac:dyDescent="0.35">
      <c r="C24" s="1" t="s">
        <v>208</v>
      </c>
      <c r="F24" s="3" t="s">
        <v>218</v>
      </c>
      <c r="G24" s="3" t="s">
        <v>217</v>
      </c>
      <c r="H24" s="3" t="s">
        <v>234</v>
      </c>
      <c r="I24" s="3" t="s">
        <v>235</v>
      </c>
      <c r="J24" s="3" t="s">
        <v>236</v>
      </c>
      <c r="K24" s="3" t="s">
        <v>238</v>
      </c>
      <c r="L24" s="3" t="s">
        <v>221</v>
      </c>
    </row>
    <row r="25" spans="2:12" ht="24.95" customHeight="1" x14ac:dyDescent="0.35">
      <c r="B25" s="4">
        <v>115</v>
      </c>
      <c r="C25" s="4" t="s">
        <v>105</v>
      </c>
      <c r="D25" s="16" t="s">
        <v>2</v>
      </c>
      <c r="E25" s="18" t="s">
        <v>13</v>
      </c>
      <c r="F25" s="49">
        <v>8.5</v>
      </c>
      <c r="G25" s="50">
        <f>F25*1.2</f>
        <v>10.199999999999999</v>
      </c>
      <c r="H25" s="3">
        <v>9.15</v>
      </c>
      <c r="I25" s="3">
        <v>9.4700000000000006</v>
      </c>
      <c r="J25" s="3">
        <v>9.2799999999999994</v>
      </c>
      <c r="K25" s="3">
        <v>9.4700000000000006</v>
      </c>
      <c r="L25" s="3">
        <v>1</v>
      </c>
    </row>
    <row r="26" spans="2:12" ht="24.95" customHeight="1" x14ac:dyDescent="0.35">
      <c r="B26" s="4">
        <v>170</v>
      </c>
      <c r="C26" s="4" t="s">
        <v>150</v>
      </c>
      <c r="D26" s="23" t="s">
        <v>2</v>
      </c>
      <c r="E26" s="23" t="s">
        <v>17</v>
      </c>
      <c r="F26" s="17">
        <v>9</v>
      </c>
      <c r="G26" s="40">
        <f>F26*1.2</f>
        <v>10.799999999999999</v>
      </c>
      <c r="H26" s="3">
        <v>8.74</v>
      </c>
      <c r="I26" s="3">
        <v>8</v>
      </c>
      <c r="J26" s="3">
        <v>8.0299999999999994</v>
      </c>
      <c r="K26" s="3">
        <v>8.74</v>
      </c>
      <c r="L26" s="3">
        <v>2</v>
      </c>
    </row>
    <row r="27" spans="2:12" ht="24.95" customHeight="1" x14ac:dyDescent="0.35">
      <c r="B27" s="4">
        <v>116</v>
      </c>
      <c r="C27" s="4" t="s">
        <v>106</v>
      </c>
      <c r="D27" s="16" t="s">
        <v>2</v>
      </c>
      <c r="E27" s="18" t="s">
        <v>13</v>
      </c>
      <c r="F27" s="26">
        <v>8.6</v>
      </c>
      <c r="G27" s="41">
        <f>F27*1.2</f>
        <v>10.319999999999999</v>
      </c>
      <c r="H27" s="3">
        <v>8.26</v>
      </c>
      <c r="I27" s="3">
        <v>7.62</v>
      </c>
      <c r="J27" s="3">
        <v>6.41</v>
      </c>
      <c r="K27" s="3">
        <v>8.26</v>
      </c>
      <c r="L27" s="3">
        <v>3</v>
      </c>
    </row>
    <row r="28" spans="2:12" ht="24.95" customHeight="1" x14ac:dyDescent="0.35">
      <c r="B28" s="4">
        <v>117</v>
      </c>
      <c r="C28" s="4" t="s">
        <v>107</v>
      </c>
      <c r="D28" s="16" t="s">
        <v>2</v>
      </c>
      <c r="E28" s="18" t="s">
        <v>13</v>
      </c>
      <c r="F28" s="26">
        <v>5.6</v>
      </c>
      <c r="G28" s="40">
        <f>F28*1.2</f>
        <v>6.72</v>
      </c>
      <c r="H28" s="3">
        <v>8</v>
      </c>
      <c r="I28" s="3">
        <v>6.41</v>
      </c>
      <c r="J28" s="3">
        <v>6.7</v>
      </c>
      <c r="K28" s="3">
        <v>8</v>
      </c>
      <c r="L28" s="3">
        <v>4</v>
      </c>
    </row>
  </sheetData>
  <sortState xmlns:xlrd2="http://schemas.microsoft.com/office/spreadsheetml/2017/richdata2" ref="B25:L28">
    <sortCondition descending="1" ref="K25:K28"/>
  </sortState>
  <mergeCells count="4">
    <mergeCell ref="H2:J2"/>
    <mergeCell ref="H9:J9"/>
    <mergeCell ref="H16:J16"/>
    <mergeCell ref="H23:J23"/>
  </mergeCells>
  <pageMargins left="0.70866141732283472" right="0.70866141732283472" top="0.74803149606299213" bottom="0.74803149606299213" header="0.31496062992125984" footer="0.31496062992125984"/>
  <pageSetup paperSize="9" scale="74" fitToHeight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143DA-F9EB-42B4-8FF2-EED267BCB726}">
  <sheetPr>
    <pageSetUpPr fitToPage="1"/>
  </sheetPr>
  <dimension ref="B3:L20"/>
  <sheetViews>
    <sheetView workbookViewId="0">
      <selection activeCell="G21" sqref="G21"/>
    </sheetView>
  </sheetViews>
  <sheetFormatPr defaultRowHeight="24.95" customHeight="1" x14ac:dyDescent="0.35"/>
  <cols>
    <col min="1" max="1" width="9.140625" style="1"/>
    <col min="2" max="2" width="6.42578125" style="1" bestFit="1" customWidth="1"/>
    <col min="3" max="3" width="29.85546875" style="1" customWidth="1"/>
    <col min="4" max="4" width="4.7109375" style="28" bestFit="1" customWidth="1"/>
    <col min="5" max="5" width="42" style="28" bestFit="1" customWidth="1"/>
    <col min="6" max="6" width="10.7109375" style="28" bestFit="1" customWidth="1"/>
    <col min="7" max="7" width="10.7109375" style="1" customWidth="1"/>
    <col min="8" max="8" width="10.42578125" style="1" customWidth="1"/>
    <col min="9" max="9" width="10.5703125" style="1" customWidth="1"/>
    <col min="10" max="10" width="11.85546875" style="1" customWidth="1"/>
    <col min="11" max="11" width="12.140625" style="1" customWidth="1"/>
    <col min="12" max="12" width="17" style="1" bestFit="1" customWidth="1"/>
    <col min="13" max="16384" width="9.140625" style="1"/>
  </cols>
  <sheetData>
    <row r="3" spans="2:12" ht="24.95" customHeight="1" x14ac:dyDescent="0.35">
      <c r="C3" s="1" t="s">
        <v>209</v>
      </c>
      <c r="F3" s="3" t="s">
        <v>218</v>
      </c>
      <c r="G3" s="3" t="s">
        <v>219</v>
      </c>
      <c r="H3" s="43" t="s">
        <v>234</v>
      </c>
      <c r="I3" s="3" t="s">
        <v>235</v>
      </c>
      <c r="J3" s="3" t="s">
        <v>236</v>
      </c>
      <c r="K3" s="3" t="s">
        <v>238</v>
      </c>
      <c r="L3" s="3" t="s">
        <v>221</v>
      </c>
    </row>
    <row r="4" spans="2:12" ht="24.95" customHeight="1" x14ac:dyDescent="0.35">
      <c r="B4" s="4">
        <v>33</v>
      </c>
      <c r="C4" s="4" t="s">
        <v>43</v>
      </c>
      <c r="D4" s="21" t="s">
        <v>0</v>
      </c>
      <c r="E4" s="21" t="s">
        <v>4</v>
      </c>
      <c r="F4" s="46">
        <v>45</v>
      </c>
      <c r="G4" s="46">
        <f>F4*1.15</f>
        <v>51.749999999999993</v>
      </c>
      <c r="H4" s="3">
        <v>43.4</v>
      </c>
      <c r="I4" s="3">
        <v>45.01</v>
      </c>
      <c r="J4" s="3">
        <v>47.63</v>
      </c>
      <c r="K4" s="3">
        <v>47.63</v>
      </c>
      <c r="L4" s="3">
        <v>1</v>
      </c>
    </row>
    <row r="5" spans="2:12" ht="24.95" customHeight="1" x14ac:dyDescent="0.35">
      <c r="B5" s="4">
        <v>32</v>
      </c>
      <c r="C5" s="4" t="s">
        <v>42</v>
      </c>
      <c r="D5" s="21" t="s">
        <v>0</v>
      </c>
      <c r="E5" s="16" t="s">
        <v>4</v>
      </c>
      <c r="F5" s="17">
        <v>30</v>
      </c>
      <c r="G5" s="17">
        <f>F5*1.15</f>
        <v>34.5</v>
      </c>
      <c r="H5" s="3">
        <v>34.6</v>
      </c>
      <c r="I5" s="3">
        <v>27.6</v>
      </c>
      <c r="J5" s="3">
        <v>30.7</v>
      </c>
      <c r="K5" s="3">
        <v>34.6</v>
      </c>
      <c r="L5" s="3" t="s">
        <v>240</v>
      </c>
    </row>
    <row r="6" spans="2:12" ht="24.95" customHeight="1" x14ac:dyDescent="0.35">
      <c r="B6" s="4">
        <v>123</v>
      </c>
      <c r="C6" s="4" t="s">
        <v>113</v>
      </c>
      <c r="D6" s="16" t="s">
        <v>0</v>
      </c>
      <c r="E6" s="18" t="s">
        <v>14</v>
      </c>
      <c r="F6" s="17">
        <v>22</v>
      </c>
      <c r="G6" s="17">
        <f>F6*1.15</f>
        <v>25.299999999999997</v>
      </c>
      <c r="H6" s="3">
        <v>25.63</v>
      </c>
      <c r="I6" s="3">
        <v>25.34</v>
      </c>
      <c r="J6" s="3">
        <v>26.42</v>
      </c>
      <c r="K6" s="3">
        <v>26.42</v>
      </c>
      <c r="L6" s="3" t="s">
        <v>240</v>
      </c>
    </row>
    <row r="7" spans="2:12" ht="24.95" customHeight="1" x14ac:dyDescent="0.35">
      <c r="K7" s="3"/>
    </row>
    <row r="8" spans="2:12" ht="24.95" customHeight="1" x14ac:dyDescent="0.35">
      <c r="K8" s="3"/>
    </row>
    <row r="9" spans="2:12" ht="24.95" customHeight="1" x14ac:dyDescent="0.35">
      <c r="C9" s="1" t="s">
        <v>210</v>
      </c>
      <c r="F9" s="3" t="s">
        <v>218</v>
      </c>
      <c r="G9" s="3" t="s">
        <v>219</v>
      </c>
      <c r="H9" s="43" t="s">
        <v>234</v>
      </c>
      <c r="I9" s="3" t="s">
        <v>235</v>
      </c>
      <c r="J9" s="3" t="s">
        <v>236</v>
      </c>
      <c r="K9" s="3" t="s">
        <v>238</v>
      </c>
      <c r="L9" s="3" t="s">
        <v>221</v>
      </c>
    </row>
    <row r="10" spans="2:12" ht="24.95" customHeight="1" x14ac:dyDescent="0.35">
      <c r="B10" s="4">
        <v>61</v>
      </c>
      <c r="C10" s="4" t="s">
        <v>67</v>
      </c>
      <c r="D10" s="31" t="s">
        <v>0</v>
      </c>
      <c r="E10" s="32" t="s">
        <v>8</v>
      </c>
      <c r="F10" s="33">
        <v>16</v>
      </c>
      <c r="G10" s="17">
        <f>F10*1.15</f>
        <v>18.399999999999999</v>
      </c>
      <c r="H10" s="3">
        <v>16.86</v>
      </c>
      <c r="I10" s="3">
        <v>16.079999999999998</v>
      </c>
      <c r="J10" s="3">
        <v>13.86</v>
      </c>
      <c r="K10" s="3">
        <v>16.86</v>
      </c>
      <c r="L10" s="3">
        <v>1</v>
      </c>
    </row>
    <row r="11" spans="2:12" ht="24.95" customHeight="1" x14ac:dyDescent="0.35">
      <c r="B11" s="4">
        <v>91</v>
      </c>
      <c r="C11" s="4" t="s">
        <v>92</v>
      </c>
      <c r="D11" s="16" t="s">
        <v>0</v>
      </c>
      <c r="E11" s="18" t="s">
        <v>12</v>
      </c>
      <c r="F11" s="17">
        <v>15</v>
      </c>
      <c r="G11" s="33">
        <f>F11*1.15</f>
        <v>17.25</v>
      </c>
      <c r="H11" s="45">
        <v>14.23</v>
      </c>
      <c r="I11" s="45">
        <v>13.06</v>
      </c>
      <c r="J11" s="45">
        <v>15.25</v>
      </c>
      <c r="K11" s="3">
        <v>15.25</v>
      </c>
      <c r="L11" s="45">
        <v>2</v>
      </c>
    </row>
    <row r="12" spans="2:12" ht="24.95" customHeight="1" x14ac:dyDescent="0.35">
      <c r="B12" s="4">
        <v>47</v>
      </c>
      <c r="C12" s="4" t="s">
        <v>53</v>
      </c>
      <c r="D12" s="24" t="s">
        <v>0</v>
      </c>
      <c r="E12" s="24" t="s">
        <v>6</v>
      </c>
      <c r="F12" s="17">
        <v>10</v>
      </c>
      <c r="G12" s="40">
        <f>F12*1.15</f>
        <v>11.5</v>
      </c>
      <c r="H12" s="3">
        <v>7.95</v>
      </c>
      <c r="I12" s="3">
        <v>11.76</v>
      </c>
      <c r="J12" s="3">
        <v>6.75</v>
      </c>
      <c r="K12" s="3">
        <v>11.76</v>
      </c>
      <c r="L12" s="3" t="s">
        <v>240</v>
      </c>
    </row>
    <row r="13" spans="2:12" ht="24.95" customHeight="1" x14ac:dyDescent="0.35">
      <c r="K13" s="3"/>
    </row>
    <row r="14" spans="2:12" ht="24.95" customHeight="1" x14ac:dyDescent="0.35">
      <c r="K14" s="3"/>
    </row>
    <row r="15" spans="2:12" ht="24.95" customHeight="1" x14ac:dyDescent="0.35">
      <c r="C15" s="1" t="s">
        <v>237</v>
      </c>
      <c r="F15" s="3" t="s">
        <v>218</v>
      </c>
      <c r="G15" s="3" t="s">
        <v>219</v>
      </c>
      <c r="H15" s="43" t="s">
        <v>234</v>
      </c>
      <c r="I15" s="3" t="s">
        <v>235</v>
      </c>
      <c r="J15" s="3" t="s">
        <v>236</v>
      </c>
      <c r="K15" s="3" t="s">
        <v>239</v>
      </c>
      <c r="L15" s="3" t="s">
        <v>221</v>
      </c>
    </row>
    <row r="16" spans="2:12" ht="24.95" customHeight="1" x14ac:dyDescent="0.35">
      <c r="B16" s="4">
        <v>193</v>
      </c>
      <c r="C16" s="4" t="s">
        <v>160</v>
      </c>
      <c r="D16" s="16" t="s">
        <v>2</v>
      </c>
      <c r="E16" s="18" t="s">
        <v>19</v>
      </c>
      <c r="F16" s="46">
        <v>13</v>
      </c>
      <c r="G16" s="46">
        <f>F16*1.15</f>
        <v>14.95</v>
      </c>
      <c r="H16" s="3">
        <v>10.99</v>
      </c>
      <c r="I16" s="3">
        <v>13.77</v>
      </c>
      <c r="J16" s="3">
        <v>14.42</v>
      </c>
      <c r="K16" s="3">
        <v>14.42</v>
      </c>
      <c r="L16" s="3">
        <v>1</v>
      </c>
    </row>
    <row r="17" spans="2:12" ht="24.95" customHeight="1" x14ac:dyDescent="0.35">
      <c r="B17" s="4">
        <v>92</v>
      </c>
      <c r="C17" s="4" t="s">
        <v>93</v>
      </c>
      <c r="D17" s="16" t="s">
        <v>2</v>
      </c>
      <c r="E17" s="18" t="s">
        <v>12</v>
      </c>
      <c r="F17" s="17">
        <v>13</v>
      </c>
      <c r="G17" s="17">
        <f>F17*1.15</f>
        <v>14.95</v>
      </c>
      <c r="H17" s="3">
        <v>10.75</v>
      </c>
      <c r="I17" s="3">
        <v>11.31</v>
      </c>
      <c r="J17" s="3">
        <v>11.7</v>
      </c>
      <c r="K17" s="3">
        <v>11.7</v>
      </c>
      <c r="L17" s="3">
        <v>2</v>
      </c>
    </row>
    <row r="18" spans="2:12" ht="24.95" customHeight="1" x14ac:dyDescent="0.35">
      <c r="B18" s="4">
        <v>192</v>
      </c>
      <c r="C18" s="4" t="s">
        <v>159</v>
      </c>
      <c r="D18" s="16" t="s">
        <v>2</v>
      </c>
      <c r="E18" s="18" t="s">
        <v>19</v>
      </c>
      <c r="F18" s="17">
        <v>11</v>
      </c>
      <c r="G18" s="17">
        <f>F18*1.15</f>
        <v>12.649999999999999</v>
      </c>
      <c r="H18" s="45">
        <v>10.98</v>
      </c>
      <c r="I18" s="45">
        <v>9.48</v>
      </c>
      <c r="J18" s="45">
        <v>9.76</v>
      </c>
      <c r="K18" s="3">
        <v>10.98</v>
      </c>
      <c r="L18" s="45">
        <v>3</v>
      </c>
    </row>
    <row r="19" spans="2:12" ht="24.95" customHeight="1" x14ac:dyDescent="0.35">
      <c r="B19" s="4">
        <v>44</v>
      </c>
      <c r="C19" s="4" t="s">
        <v>50</v>
      </c>
      <c r="D19" s="16" t="s">
        <v>2</v>
      </c>
      <c r="E19" s="18" t="s">
        <v>5</v>
      </c>
      <c r="F19" s="17">
        <v>16.600000000000001</v>
      </c>
      <c r="G19" s="40">
        <f>F19*1.15</f>
        <v>19.09</v>
      </c>
      <c r="H19" s="3">
        <v>8.5</v>
      </c>
      <c r="I19" s="3">
        <v>9.42</v>
      </c>
      <c r="J19" s="3">
        <v>6.77</v>
      </c>
      <c r="K19" s="3">
        <v>9.42</v>
      </c>
      <c r="L19" s="3">
        <v>4</v>
      </c>
    </row>
    <row r="20" spans="2:12" ht="24.95" customHeight="1" x14ac:dyDescent="0.35">
      <c r="B20" s="4">
        <v>74</v>
      </c>
      <c r="C20" s="4" t="s">
        <v>77</v>
      </c>
      <c r="D20" s="16" t="s">
        <v>2</v>
      </c>
      <c r="E20" s="18" t="s">
        <v>11</v>
      </c>
      <c r="F20" s="17">
        <v>7.5</v>
      </c>
      <c r="G20" s="40">
        <f>F20*1.15</f>
        <v>8.625</v>
      </c>
      <c r="H20" s="3">
        <v>8.76</v>
      </c>
      <c r="I20" s="3">
        <v>8.33</v>
      </c>
      <c r="J20" s="3">
        <v>9.1999999999999993</v>
      </c>
      <c r="K20" s="3">
        <v>9.1999999999999993</v>
      </c>
      <c r="L20" s="3" t="s">
        <v>240</v>
      </c>
    </row>
  </sheetData>
  <sortState xmlns:xlrd2="http://schemas.microsoft.com/office/spreadsheetml/2017/richdata2" ref="B16:L19">
    <sortCondition descending="1" ref="K16:K19"/>
  </sortState>
  <pageMargins left="0.70866141732283472" right="0.70866141732283472" top="0.74803149606299213" bottom="0.74803149606299213" header="0.31496062992125984" footer="0.31496062992125984"/>
  <pageSetup paperSize="9" scale="74" fitToHeight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B8229-A562-4EE8-85D7-5E9103238C3E}">
  <sheetPr>
    <pageSetUpPr fitToPage="1"/>
  </sheetPr>
  <dimension ref="B3:L14"/>
  <sheetViews>
    <sheetView workbookViewId="0">
      <selection activeCell="D19" sqref="D19"/>
    </sheetView>
  </sheetViews>
  <sheetFormatPr defaultRowHeight="24.95" customHeight="1" x14ac:dyDescent="0.35"/>
  <cols>
    <col min="1" max="1" width="9.140625" style="1"/>
    <col min="2" max="2" width="6.42578125" style="1" bestFit="1" customWidth="1"/>
    <col min="3" max="3" width="33" style="1" customWidth="1"/>
    <col min="4" max="4" width="4.7109375" style="28" bestFit="1" customWidth="1"/>
    <col min="5" max="5" width="42" style="28" bestFit="1" customWidth="1"/>
    <col min="6" max="6" width="10.85546875" style="28" customWidth="1"/>
    <col min="7" max="7" width="13.140625" style="1" customWidth="1"/>
    <col min="8" max="10" width="11.85546875" style="1" bestFit="1" customWidth="1"/>
    <col min="11" max="11" width="11.28515625" style="1" customWidth="1"/>
    <col min="12" max="12" width="15.140625" style="1" customWidth="1"/>
    <col min="13" max="16384" width="9.140625" style="1"/>
  </cols>
  <sheetData>
    <row r="3" spans="2:12" ht="24.95" customHeight="1" x14ac:dyDescent="0.35">
      <c r="C3" s="1" t="s">
        <v>211</v>
      </c>
      <c r="F3" s="3" t="s">
        <v>218</v>
      </c>
      <c r="G3" s="3" t="s">
        <v>219</v>
      </c>
      <c r="H3" s="43" t="s">
        <v>234</v>
      </c>
      <c r="I3" s="3" t="s">
        <v>235</v>
      </c>
      <c r="J3" s="3" t="s">
        <v>236</v>
      </c>
      <c r="K3" s="3" t="s">
        <v>238</v>
      </c>
      <c r="L3" s="3" t="s">
        <v>221</v>
      </c>
    </row>
    <row r="4" spans="2:12" ht="24.95" customHeight="1" x14ac:dyDescent="0.35">
      <c r="B4" s="4">
        <v>34</v>
      </c>
      <c r="C4" s="4" t="s">
        <v>44</v>
      </c>
      <c r="D4" s="21" t="s">
        <v>0</v>
      </c>
      <c r="E4" s="16" t="s">
        <v>4</v>
      </c>
      <c r="F4" s="17">
        <v>9</v>
      </c>
      <c r="G4" s="17">
        <f>F4*1.15</f>
        <v>10.35</v>
      </c>
      <c r="H4" s="3">
        <v>7.8</v>
      </c>
      <c r="I4" s="3">
        <v>9.3800000000000008</v>
      </c>
      <c r="J4" s="3">
        <v>9.4</v>
      </c>
      <c r="K4" s="3">
        <v>9.4</v>
      </c>
      <c r="L4" s="3">
        <v>1</v>
      </c>
    </row>
    <row r="5" spans="2:12" ht="24.95" customHeight="1" x14ac:dyDescent="0.35">
      <c r="B5" s="4">
        <v>112</v>
      </c>
      <c r="C5" s="4" t="s">
        <v>102</v>
      </c>
      <c r="D5" s="16" t="s">
        <v>0</v>
      </c>
      <c r="E5" s="18" t="s">
        <v>13</v>
      </c>
      <c r="F5" s="26">
        <v>8.5</v>
      </c>
      <c r="G5" s="26">
        <f>F5*1.15</f>
        <v>9.7749999999999986</v>
      </c>
      <c r="H5" s="3">
        <v>8.4</v>
      </c>
      <c r="I5" s="3">
        <v>7.24</v>
      </c>
      <c r="J5" s="3">
        <v>7.7</v>
      </c>
      <c r="K5" s="3">
        <v>8.4</v>
      </c>
      <c r="L5" s="3">
        <v>2</v>
      </c>
    </row>
    <row r="6" spans="2:12" ht="24.95" customHeight="1" x14ac:dyDescent="0.35">
      <c r="B6" s="4">
        <v>111</v>
      </c>
      <c r="C6" s="4" t="s">
        <v>101</v>
      </c>
      <c r="D6" s="16" t="s">
        <v>0</v>
      </c>
      <c r="E6" s="18" t="s">
        <v>13</v>
      </c>
      <c r="F6" s="26">
        <v>7.3</v>
      </c>
      <c r="G6" s="26">
        <f>F6*1.15</f>
        <v>8.3949999999999996</v>
      </c>
      <c r="H6" s="3">
        <v>7.97</v>
      </c>
      <c r="I6" s="3">
        <v>7.52</v>
      </c>
      <c r="J6" s="3">
        <v>8.18</v>
      </c>
      <c r="K6" s="3">
        <v>8.18</v>
      </c>
      <c r="L6" s="3">
        <v>3</v>
      </c>
    </row>
    <row r="7" spans="2:12" ht="24.95" customHeight="1" x14ac:dyDescent="0.35">
      <c r="B7" s="4">
        <v>169</v>
      </c>
      <c r="C7" s="4" t="s">
        <v>149</v>
      </c>
      <c r="D7" s="22" t="s">
        <v>0</v>
      </c>
      <c r="E7" s="22" t="s">
        <v>17</v>
      </c>
      <c r="F7" s="17">
        <v>7.5</v>
      </c>
      <c r="G7" s="26">
        <f>F7*1.15</f>
        <v>8.625</v>
      </c>
      <c r="H7" s="3">
        <v>6.66</v>
      </c>
      <c r="I7" s="3">
        <v>7.12</v>
      </c>
      <c r="J7" s="3">
        <v>6.68</v>
      </c>
      <c r="K7" s="3">
        <v>7.12</v>
      </c>
      <c r="L7" s="3">
        <v>4</v>
      </c>
    </row>
    <row r="8" spans="2:12" ht="24.95" customHeight="1" x14ac:dyDescent="0.35">
      <c r="B8" s="4">
        <v>113</v>
      </c>
      <c r="C8" s="4" t="s">
        <v>103</v>
      </c>
      <c r="D8" s="16" t="s">
        <v>0</v>
      </c>
      <c r="E8" s="18" t="s">
        <v>13</v>
      </c>
      <c r="F8" s="26">
        <v>6.7</v>
      </c>
      <c r="G8" s="17">
        <f>F8*1.15</f>
        <v>7.7049999999999992</v>
      </c>
      <c r="H8" s="3">
        <v>6.28</v>
      </c>
      <c r="I8" s="3">
        <v>6.86</v>
      </c>
      <c r="J8" s="3">
        <v>6.76</v>
      </c>
      <c r="K8" s="3">
        <v>6.86</v>
      </c>
      <c r="L8" s="3">
        <v>5</v>
      </c>
    </row>
    <row r="9" spans="2:12" ht="24.95" customHeight="1" x14ac:dyDescent="0.35">
      <c r="B9" s="4">
        <v>124</v>
      </c>
      <c r="C9" s="4" t="s">
        <v>114</v>
      </c>
      <c r="D9" s="16" t="s">
        <v>0</v>
      </c>
      <c r="E9" s="18" t="s">
        <v>14</v>
      </c>
      <c r="F9" s="17">
        <v>5.0999999999999996</v>
      </c>
      <c r="G9" s="17">
        <f>F9*1.15</f>
        <v>5.8649999999999993</v>
      </c>
      <c r="H9" s="3">
        <v>5.38</v>
      </c>
      <c r="I9" s="3">
        <v>5.15</v>
      </c>
      <c r="J9" s="3">
        <v>5.43</v>
      </c>
      <c r="K9" s="3">
        <v>5.43</v>
      </c>
      <c r="L9" s="3">
        <v>6</v>
      </c>
    </row>
    <row r="10" spans="2:12" ht="24.95" customHeight="1" x14ac:dyDescent="0.35">
      <c r="D10" s="1"/>
      <c r="E10" s="1"/>
      <c r="F10" s="1"/>
      <c r="K10" s="3"/>
    </row>
    <row r="11" spans="2:12" ht="24.95" customHeight="1" x14ac:dyDescent="0.35">
      <c r="D11" s="1"/>
      <c r="E11" s="1"/>
      <c r="F11" s="1"/>
      <c r="K11" s="3"/>
    </row>
    <row r="12" spans="2:12" ht="24.95" customHeight="1" x14ac:dyDescent="0.35">
      <c r="C12" s="1" t="s">
        <v>212</v>
      </c>
      <c r="F12" s="3" t="s">
        <v>218</v>
      </c>
      <c r="G12" s="3" t="s">
        <v>219</v>
      </c>
      <c r="H12" s="43" t="s">
        <v>234</v>
      </c>
      <c r="I12" s="3" t="s">
        <v>235</v>
      </c>
      <c r="J12" s="3" t="s">
        <v>236</v>
      </c>
      <c r="K12" s="3" t="s">
        <v>238</v>
      </c>
      <c r="L12" s="3" t="s">
        <v>221</v>
      </c>
    </row>
    <row r="13" spans="2:12" ht="24.95" customHeight="1" x14ac:dyDescent="0.35">
      <c r="B13" s="4">
        <v>62</v>
      </c>
      <c r="C13" s="4" t="s">
        <v>68</v>
      </c>
      <c r="D13" s="16" t="s">
        <v>2</v>
      </c>
      <c r="E13" s="27" t="s">
        <v>9</v>
      </c>
      <c r="F13" s="20">
        <v>6</v>
      </c>
      <c r="G13" s="20">
        <f>F13*1.15</f>
        <v>6.8999999999999995</v>
      </c>
      <c r="H13" s="3">
        <v>6.08</v>
      </c>
      <c r="I13" s="3">
        <v>6.07</v>
      </c>
      <c r="J13" s="3">
        <v>6.24</v>
      </c>
      <c r="K13" s="3">
        <v>6.24</v>
      </c>
      <c r="L13" s="3">
        <v>1</v>
      </c>
    </row>
    <row r="14" spans="2:12" ht="24.95" customHeight="1" x14ac:dyDescent="0.35">
      <c r="B14" s="4">
        <v>168</v>
      </c>
      <c r="C14" s="4" t="s">
        <v>148</v>
      </c>
      <c r="D14" s="22" t="s">
        <v>2</v>
      </c>
      <c r="E14" s="22" t="s">
        <v>17</v>
      </c>
      <c r="F14" s="17">
        <v>5.2</v>
      </c>
      <c r="G14" s="17">
        <f>F14*1.15</f>
        <v>5.9799999999999995</v>
      </c>
      <c r="H14" s="3">
        <v>5.4</v>
      </c>
      <c r="I14" s="3">
        <v>5.68</v>
      </c>
      <c r="J14" s="3">
        <v>5.08</v>
      </c>
      <c r="K14" s="3">
        <v>5.68</v>
      </c>
      <c r="L14" s="3">
        <v>2</v>
      </c>
    </row>
  </sheetData>
  <sortState xmlns:xlrd2="http://schemas.microsoft.com/office/spreadsheetml/2017/richdata2" ref="B4:L9">
    <sortCondition descending="1" ref="K4:K9"/>
  </sortState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11</vt:i4>
      </vt:variant>
    </vt:vector>
  </HeadingPairs>
  <TitlesOfParts>
    <vt:vector size="11" baseType="lpstr">
      <vt:lpstr>50M</vt:lpstr>
      <vt:lpstr>100M</vt:lpstr>
      <vt:lpstr>200M</vt:lpstr>
      <vt:lpstr>400M</vt:lpstr>
      <vt:lpstr>800M</vt:lpstr>
      <vt:lpstr>ŠTAFETA</vt:lpstr>
      <vt:lpstr>ŽOGICA</vt:lpstr>
      <vt:lpstr>VORTEX</vt:lpstr>
      <vt:lpstr>KROGLA</vt:lpstr>
      <vt:lpstr>SKOK_ZALET</vt:lpstr>
      <vt:lpstr>SKOK_Z_MESTA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 Rozman</dc:creator>
  <cp:lastModifiedBy>Dom</cp:lastModifiedBy>
  <cp:lastPrinted>2022-05-14T10:31:58Z</cp:lastPrinted>
  <dcterms:created xsi:type="dcterms:W3CDTF">2022-05-13T07:19:28Z</dcterms:created>
  <dcterms:modified xsi:type="dcterms:W3CDTF">2022-05-14T10:35:23Z</dcterms:modified>
</cp:coreProperties>
</file>