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5480" windowHeight="11640" firstSheet="9" activeTab="12"/>
  </bookViews>
  <sheets>
    <sheet name="naslovnica 2013" sheetId="24" r:id="rId1"/>
    <sheet name="TEK NA 50M Ž + M" sheetId="1" r:id="rId2"/>
    <sheet name="TEK NA 25M VOZIČKI " sheetId="8" r:id="rId3"/>
    <sheet name="TEK NA 100M Ž" sheetId="2" r:id="rId4"/>
    <sheet name="TEK NA 100M M" sheetId="9" r:id="rId5"/>
    <sheet name="TEK NA 200M Ž" sheetId="3" r:id="rId6"/>
    <sheet name="TEK NA 200M M" sheetId="10" r:id="rId7"/>
    <sheet name="TEK NA 400M Ž+M" sheetId="11" r:id="rId8"/>
    <sheet name="TEK NA 800M Ž+M" sheetId="13" r:id="rId9"/>
    <sheet name="SKOKI" sheetId="16" r:id="rId10"/>
    <sheet name="MET VORTEXA Ž+M" sheetId="4" r:id="rId11"/>
    <sheet name="SUVANJE KROGLE Ž+M" sheetId="19" r:id="rId12"/>
    <sheet name="MET ŽOGICE Ž" sheetId="21" r:id="rId13"/>
    <sheet name="MET ŽOGICE M" sheetId="22" r:id="rId14"/>
    <sheet name="ŠTAFETA 4X100M" sheetId="23" r:id="rId15"/>
  </sheets>
  <calcPr calcId="125725"/>
</workbook>
</file>

<file path=xl/calcChain.xml><?xml version="1.0" encoding="utf-8"?>
<calcChain xmlns="http://schemas.openxmlformats.org/spreadsheetml/2006/main">
  <c r="F80" i="9"/>
  <c r="F20"/>
  <c r="F18"/>
  <c r="E20" i="19"/>
  <c r="F30" i="11"/>
  <c r="F15"/>
  <c r="F25" i="9"/>
  <c r="E13" i="23"/>
  <c r="E30"/>
  <c r="E28"/>
  <c r="E22"/>
  <c r="E15"/>
  <c r="E29"/>
  <c r="E23"/>
  <c r="E21"/>
  <c r="E24"/>
  <c r="E18"/>
  <c r="E17"/>
  <c r="E16"/>
  <c r="E8"/>
  <c r="E12"/>
  <c r="E5"/>
  <c r="E7"/>
  <c r="E6"/>
  <c r="E9"/>
  <c r="F22" i="11"/>
  <c r="F27"/>
  <c r="F28"/>
  <c r="F29"/>
  <c r="F26"/>
  <c r="F23"/>
  <c r="F21"/>
  <c r="F20"/>
  <c r="F19"/>
  <c r="F13"/>
  <c r="F16"/>
  <c r="F14"/>
  <c r="F12"/>
  <c r="F15" i="13"/>
  <c r="F17"/>
  <c r="F19"/>
  <c r="F18"/>
  <c r="F16"/>
  <c r="F14"/>
  <c r="E27" i="16"/>
  <c r="E26"/>
  <c r="E17"/>
  <c r="E18"/>
  <c r="E20"/>
  <c r="E19"/>
  <c r="E15"/>
  <c r="E16"/>
  <c r="E16" i="4"/>
  <c r="E23"/>
  <c r="E22"/>
  <c r="E21"/>
  <c r="E17"/>
  <c r="E15"/>
  <c r="E29" i="19"/>
  <c r="E28"/>
  <c r="E27"/>
  <c r="E23"/>
  <c r="E22"/>
  <c r="E21"/>
  <c r="E24"/>
  <c r="E17"/>
  <c r="E15"/>
  <c r="E16"/>
  <c r="E14"/>
  <c r="F16" i="10"/>
  <c r="F18"/>
  <c r="F46" i="9"/>
  <c r="F6" i="8"/>
  <c r="F28" i="1"/>
  <c r="F27"/>
  <c r="F26"/>
  <c r="F25"/>
  <c r="F24"/>
  <c r="F20"/>
  <c r="F19"/>
  <c r="F21"/>
  <c r="F18"/>
  <c r="F8" i="22"/>
  <c r="F6"/>
  <c r="F7"/>
  <c r="F5"/>
  <c r="F17"/>
  <c r="F13"/>
  <c r="F12"/>
  <c r="F15"/>
  <c r="F14"/>
  <c r="F16"/>
  <c r="F20"/>
  <c r="F21"/>
  <c r="F23"/>
  <c r="F22"/>
  <c r="F26"/>
  <c r="F28"/>
  <c r="F27"/>
  <c r="F9"/>
  <c r="E8" i="21"/>
  <c r="E9"/>
  <c r="E7"/>
  <c r="E15"/>
  <c r="E13"/>
  <c r="E14"/>
  <c r="E19"/>
  <c r="E20"/>
  <c r="E21"/>
  <c r="E6"/>
  <c r="E4" i="19"/>
  <c r="E6"/>
  <c r="E8"/>
  <c r="E7"/>
  <c r="E5"/>
  <c r="E6" i="4"/>
  <c r="E7"/>
  <c r="E5"/>
  <c r="E7" i="16"/>
  <c r="E8"/>
  <c r="E6"/>
  <c r="E5"/>
  <c r="F6" i="13"/>
  <c r="F7"/>
  <c r="F5"/>
  <c r="F5" i="11"/>
  <c r="F6"/>
  <c r="F4"/>
  <c r="F8" i="10"/>
  <c r="F15"/>
  <c r="F9"/>
  <c r="F7"/>
  <c r="F17"/>
  <c r="F19"/>
  <c r="F14"/>
  <c r="F20"/>
  <c r="F27"/>
  <c r="F28"/>
  <c r="F24"/>
  <c r="F10"/>
  <c r="F25"/>
  <c r="F29"/>
  <c r="F30"/>
  <c r="F44"/>
  <c r="F42"/>
  <c r="F39"/>
  <c r="F41"/>
  <c r="F40"/>
  <c r="F43"/>
  <c r="F45"/>
  <c r="F26"/>
  <c r="F51"/>
  <c r="F49"/>
  <c r="F50"/>
  <c r="F53"/>
  <c r="F52"/>
  <c r="F6"/>
  <c r="F7" i="3"/>
  <c r="F9"/>
  <c r="F11"/>
  <c r="F10"/>
  <c r="F8"/>
  <c r="F15"/>
  <c r="F16"/>
  <c r="F17"/>
  <c r="F6"/>
  <c r="F7" i="9"/>
  <c r="F11"/>
  <c r="F8"/>
  <c r="F10"/>
  <c r="F9"/>
  <c r="F14"/>
  <c r="F17"/>
  <c r="F19"/>
  <c r="F15"/>
  <c r="F16"/>
  <c r="F26"/>
  <c r="F28"/>
  <c r="F30"/>
  <c r="F27"/>
  <c r="F23"/>
  <c r="F24"/>
  <c r="F29"/>
  <c r="F40"/>
  <c r="F36"/>
  <c r="F37"/>
  <c r="F41"/>
  <c r="F42"/>
  <c r="F38"/>
  <c r="F39"/>
  <c r="F51"/>
  <c r="F49"/>
  <c r="F52"/>
  <c r="F50"/>
  <c r="F48"/>
  <c r="F47"/>
  <c r="F61"/>
  <c r="F57"/>
  <c r="F62"/>
  <c r="F56"/>
  <c r="F58"/>
  <c r="F59"/>
  <c r="F60"/>
  <c r="F72"/>
  <c r="F69"/>
  <c r="F68"/>
  <c r="F70"/>
  <c r="F71"/>
  <c r="F73"/>
  <c r="F74"/>
  <c r="F78"/>
  <c r="F81"/>
  <c r="F82"/>
  <c r="F79"/>
  <c r="F84"/>
  <c r="F83"/>
  <c r="F88"/>
  <c r="F92"/>
  <c r="F89"/>
  <c r="F90"/>
  <c r="F91"/>
  <c r="F6"/>
  <c r="F9" i="2"/>
  <c r="F11"/>
  <c r="F7"/>
  <c r="F10"/>
  <c r="F15"/>
  <c r="F17"/>
  <c r="F14"/>
  <c r="F18"/>
  <c r="F16"/>
  <c r="F19"/>
  <c r="F22"/>
  <c r="F24"/>
  <c r="F23"/>
  <c r="F28"/>
  <c r="F25"/>
  <c r="F27"/>
  <c r="F26"/>
  <c r="F35"/>
  <c r="F40"/>
  <c r="F36"/>
  <c r="F39"/>
  <c r="F38"/>
  <c r="F37"/>
  <c r="F43"/>
  <c r="F46"/>
  <c r="F47"/>
  <c r="F45"/>
  <c r="F48"/>
  <c r="F44"/>
  <c r="F55"/>
  <c r="F56"/>
  <c r="F54"/>
  <c r="F51"/>
  <c r="F53"/>
  <c r="F52"/>
  <c r="F59"/>
  <c r="F61"/>
  <c r="F60"/>
  <c r="F6"/>
  <c r="F8"/>
  <c r="F4" i="8"/>
  <c r="F5"/>
  <c r="F10" i="1"/>
  <c r="F8"/>
  <c r="F9"/>
  <c r="F6"/>
  <c r="F7"/>
</calcChain>
</file>

<file path=xl/sharedStrings.xml><?xml version="1.0" encoding="utf-8"?>
<sst xmlns="http://schemas.openxmlformats.org/spreadsheetml/2006/main" count="1047" uniqueCount="370">
  <si>
    <t>TEK NA 50m ŽENSKE</t>
  </si>
  <si>
    <t>pr.</t>
  </si>
  <si>
    <t>št.</t>
  </si>
  <si>
    <t>ime in priimek</t>
  </si>
  <si>
    <t>program</t>
  </si>
  <si>
    <t>prijava</t>
  </si>
  <si>
    <t>disk.</t>
  </si>
  <si>
    <t>rezultat</t>
  </si>
  <si>
    <t>uvrst.</t>
  </si>
  <si>
    <t>MARICA WEISSBACHER</t>
  </si>
  <si>
    <t>ZUDV DORNAVA</t>
  </si>
  <si>
    <t>TEK NA 50m MOŠKI</t>
  </si>
  <si>
    <t>MIRAN BUNC</t>
  </si>
  <si>
    <t>TEK NA 25m VOZIČKI</t>
  </si>
  <si>
    <t>TEK NA 100m ŽENSKE</t>
  </si>
  <si>
    <t>TEK NA 100m MOŠKI</t>
  </si>
  <si>
    <t>TEK NA 200m ŽENSKE</t>
  </si>
  <si>
    <t>TEK NA 200m MOŠKI</t>
  </si>
  <si>
    <t>TEK NA 400m ŽENSKE</t>
  </si>
  <si>
    <t>TEK NA 400m MOŠKI</t>
  </si>
  <si>
    <t>TEK NA 800m ŽENSKE</t>
  </si>
  <si>
    <t>TEK NA 800m MOŠKI</t>
  </si>
  <si>
    <t>SKOK V DALJINO Z ZALETOM MOŠKI</t>
  </si>
  <si>
    <t>DOMINIK ZELENKO</t>
  </si>
  <si>
    <t>SREČKO TRUPKOVIČ</t>
  </si>
  <si>
    <t>MARJAN ŠALAMUN</t>
  </si>
  <si>
    <t>ALOJZ KRAMBERGER</t>
  </si>
  <si>
    <t>PRIMOŽ ANTOLIČ</t>
  </si>
  <si>
    <t>MET VORTEXA ŽENSKE</t>
  </si>
  <si>
    <t>SILVIJA ŠERUGA</t>
  </si>
  <si>
    <t>MET VORTEXA MOŠKI</t>
  </si>
  <si>
    <t>JANEZ PERNEK</t>
  </si>
  <si>
    <t>SILVO ANŽELJ</t>
  </si>
  <si>
    <t>DEJAN LIKAR</t>
  </si>
  <si>
    <t>CUDV DRAGA</t>
  </si>
  <si>
    <t>SABINA HUDOROVAC</t>
  </si>
  <si>
    <t>JANEZ KRŽIŠNIK</t>
  </si>
  <si>
    <t>ŽAN TURŠIČ</t>
  </si>
  <si>
    <t>FRIDERIK KOLETNIK</t>
  </si>
  <si>
    <t>IRENA MAMIČ</t>
  </si>
  <si>
    <t>ANJA MENARD</t>
  </si>
  <si>
    <t>PETER PROKOFJEV</t>
  </si>
  <si>
    <t>SUVANJE KROGLE ŽENSKE</t>
  </si>
  <si>
    <t>SUVANJE KROGLE MOŠKI</t>
  </si>
  <si>
    <t>BRANKO GLOBOKAR</t>
  </si>
  <si>
    <t>ROBERT URŠIČ</t>
  </si>
  <si>
    <t>PRIMOŽ ŽMAVC</t>
  </si>
  <si>
    <t>VDC SOŽITJE KAMNIK</t>
  </si>
  <si>
    <t>MATEJ ISTENIČ</t>
  </si>
  <si>
    <t>ALEŠ HOMAR</t>
  </si>
  <si>
    <t>MARJAN BURJA</t>
  </si>
  <si>
    <t>ROMAN POVŠNAR</t>
  </si>
  <si>
    <t>MARICA HRIBAR</t>
  </si>
  <si>
    <t>DARIJA RAZPOTNIK</t>
  </si>
  <si>
    <t>MAJA MRAVLJE</t>
  </si>
  <si>
    <t>MATIC ŽEROVNIK</t>
  </si>
  <si>
    <t>DRAGO ŠIMENC</t>
  </si>
  <si>
    <t>LAURA ROŠKAR</t>
  </si>
  <si>
    <t>OŠ STANKA VRAZA ORMOŽ</t>
  </si>
  <si>
    <t>TAMARA KOROTAJ</t>
  </si>
  <si>
    <t>LUCIJA MEŠKO</t>
  </si>
  <si>
    <t>DENIS RAJH</t>
  </si>
  <si>
    <t>ŽIGA ZOR</t>
  </si>
  <si>
    <t>VDC ZAGORJE OB SAVI</t>
  </si>
  <si>
    <t>POLONA DOBERŠAK</t>
  </si>
  <si>
    <t>ERVIN KOSTANJŠEK</t>
  </si>
  <si>
    <t>UROŠ JELERČIČ</t>
  </si>
  <si>
    <t>VDC AJDOVŠČINA - VIPAVA</t>
  </si>
  <si>
    <t>VDC AJDOVŠČINA- VIPAVA</t>
  </si>
  <si>
    <t>DAVID FAJDIGA</t>
  </si>
  <si>
    <t>MATEJ FABČIČ</t>
  </si>
  <si>
    <t>MATEJ ŽGAVEC</t>
  </si>
  <si>
    <t>LUKA GRAČNER</t>
  </si>
  <si>
    <t>CVD GOLOVEC CELJE</t>
  </si>
  <si>
    <t>SANJA HIRŠEL</t>
  </si>
  <si>
    <t>ANICA KUNŠEK</t>
  </si>
  <si>
    <t>IRENA PETRE</t>
  </si>
  <si>
    <t>DANIJER CERAJ</t>
  </si>
  <si>
    <t>VENČESLAV ZAZIJAL</t>
  </si>
  <si>
    <t>BINE KOREN</t>
  </si>
  <si>
    <t>SABINA KOTNIK</t>
  </si>
  <si>
    <t>OŠ GLAZIJA</t>
  </si>
  <si>
    <t>MIHA HOLOBAR</t>
  </si>
  <si>
    <t>URBAN ARZENŠEK</t>
  </si>
  <si>
    <t>SKOK V VIŠINO MOŠKI</t>
  </si>
  <si>
    <t>EMIR KARIČ</t>
  </si>
  <si>
    <t>SILVO GLAZER</t>
  </si>
  <si>
    <t>DAVOR SENICA</t>
  </si>
  <si>
    <t>CUDV ČRNA</t>
  </si>
  <si>
    <t>KATJA ČRNE</t>
  </si>
  <si>
    <t>DAMJAN GERIČ</t>
  </si>
  <si>
    <t>ALEN PODVORNICA</t>
  </si>
  <si>
    <t>SKOK V DALJINO Z ZALETOM ŽENSKE</t>
  </si>
  <si>
    <t>VESNA JESENIČNIK</t>
  </si>
  <si>
    <t>MET ŽOGICE ŽENSKE</t>
  </si>
  <si>
    <t>MET ŽOGICE MOŠKI</t>
  </si>
  <si>
    <t>SANJA REPNIK</t>
  </si>
  <si>
    <t>CUDV ČRNA-DE VDC MUTA</t>
  </si>
  <si>
    <t>ALEKSANDRA JESENEK</t>
  </si>
  <si>
    <t>CUDV ČRNA- DE VDC MUTA</t>
  </si>
  <si>
    <t>MAJA KAC</t>
  </si>
  <si>
    <t>CUDV ČRNA - DE VDC MUTA</t>
  </si>
  <si>
    <t>CUDV ČRNA DE VDC SLOVENJ GRADEC</t>
  </si>
  <si>
    <t>KATJA SEŠELJ</t>
  </si>
  <si>
    <t>NATAŠA GOLOB</t>
  </si>
  <si>
    <t>SIMON ŠPEGEL</t>
  </si>
  <si>
    <t>VINKO REŠETAR</t>
  </si>
  <si>
    <t>CUDV DOBRNA</t>
  </si>
  <si>
    <t>FILIP KODRIČ</t>
  </si>
  <si>
    <t>KATARINA PETROVIČ</t>
  </si>
  <si>
    <t>DRUŠTVO SOŽITJE HRASTNIK</t>
  </si>
  <si>
    <t>VESNA MATEKELJ</t>
  </si>
  <si>
    <t>ERNEST MEŠIĆ</t>
  </si>
  <si>
    <t>DRUŠTVO SOŽIZJE HRASTNIK</t>
  </si>
  <si>
    <t>MATJAŽ KOLARIČ</t>
  </si>
  <si>
    <t>GREGOR SIMONČIČ</t>
  </si>
  <si>
    <t>TONI KOŠEC</t>
  </si>
  <si>
    <t>ERMIN DURMIŠEVIĆ</t>
  </si>
  <si>
    <t>DAVORIN RUPNIK</t>
  </si>
  <si>
    <t>OŠ IDRIJA</t>
  </si>
  <si>
    <t>JANEZ RUDOLF</t>
  </si>
  <si>
    <t>SIMONA MLAKAR</t>
  </si>
  <si>
    <t>GREGOR SIMONIČ</t>
  </si>
  <si>
    <t>EVA BONČA</t>
  </si>
  <si>
    <t>AHMET PJANIČ</t>
  </si>
  <si>
    <t>NEDA MARJANOVIČ</t>
  </si>
  <si>
    <t>VDC JESENICE</t>
  </si>
  <si>
    <t>ALEŠ SVENŠEK</t>
  </si>
  <si>
    <t xml:space="preserve">ŽELJKO NAJDEK </t>
  </si>
  <si>
    <t>ASMIR AVDIČ</t>
  </si>
  <si>
    <t>ALEKSANDER TUBIN</t>
  </si>
  <si>
    <t>OŠ HELENE PUHAR KRANJ</t>
  </si>
  <si>
    <t>JAN LEBAN</t>
  </si>
  <si>
    <t>MATJAŽ ŽEROVNIK</t>
  </si>
  <si>
    <t>MATIC TIČAR</t>
  </si>
  <si>
    <t>KLEMEN BAJD</t>
  </si>
  <si>
    <t>MARTIN ŠENK</t>
  </si>
  <si>
    <t>KEVIN JAN CVETKO</t>
  </si>
  <si>
    <t>OŠ LITIJA IN SOŽITJE LITIJA IN ŠMARTNO</t>
  </si>
  <si>
    <t>SANDI GLUŠIČ</t>
  </si>
  <si>
    <t>LANA KUČ</t>
  </si>
  <si>
    <t>ŽIGA ZORE</t>
  </si>
  <si>
    <t>DZC JANEZA LEVCA</t>
  </si>
  <si>
    <t>DOMEN REP</t>
  </si>
  <si>
    <t>ŽAN PRAŠNIKAR</t>
  </si>
  <si>
    <t>ZUJL DEČKOVA-LEVSTIKOV TRG</t>
  </si>
  <si>
    <t>ANŽE BUREK</t>
  </si>
  <si>
    <t>MAJA MILOŠEVIČ</t>
  </si>
  <si>
    <t>NEŽA PERDIH</t>
  </si>
  <si>
    <t>GAŠPER ZAVIRŠEK</t>
  </si>
  <si>
    <t>LJUBIŠA MIHAJLOVIČ</t>
  </si>
  <si>
    <t>ŽIVA LONČARSKI</t>
  </si>
  <si>
    <t>JERNEJ BITENC</t>
  </si>
  <si>
    <t>HANA ROŠ</t>
  </si>
  <si>
    <t>ZAVOD JANEZA LEVCA-OVI JARŠE</t>
  </si>
  <si>
    <t>DAMJAN SLEVEC</t>
  </si>
  <si>
    <t>GAŠPER NADU</t>
  </si>
  <si>
    <t>BRUNO JAKŠE</t>
  </si>
  <si>
    <t>JASMIN TABAKOVIČ</t>
  </si>
  <si>
    <t>ALEŠ MASTEN</t>
  </si>
  <si>
    <t>VDC TONČKE HOČEVAR LJ</t>
  </si>
  <si>
    <t>TANJA DEČMAN</t>
  </si>
  <si>
    <t>DOMEN BERNARD</t>
  </si>
  <si>
    <t>ANDREJA BITENC</t>
  </si>
  <si>
    <t>VDC TONČKE HOČEVAR</t>
  </si>
  <si>
    <t>MIHA SVETINA</t>
  </si>
  <si>
    <t>KATARINA ŠTRUKELJ</t>
  </si>
  <si>
    <t>KLARISA MLEČNIK</t>
  </si>
  <si>
    <t>ŽELVA D.O.O. -OE VDC</t>
  </si>
  <si>
    <t>EDVARD POLŠE</t>
  </si>
  <si>
    <t>DENIS HUSER</t>
  </si>
  <si>
    <t>MIRAN BREJC</t>
  </si>
  <si>
    <t>MIŠO GAŠPERŠIČ</t>
  </si>
  <si>
    <t>LEON MARKOČIČ</t>
  </si>
  <si>
    <t>ŽELVA D.O.O. - OE VDC</t>
  </si>
  <si>
    <t>DEJAN ŠUMANDL</t>
  </si>
  <si>
    <t>VDC POLŽ MARIBOR</t>
  </si>
  <si>
    <t>TIMOTEJ BREZNIK</t>
  </si>
  <si>
    <t>SLAVICA ŠENVETER</t>
  </si>
  <si>
    <t>VDC SOŽITJE MARIBOR</t>
  </si>
  <si>
    <t>JOLANDA ŠERBINEK</t>
  </si>
  <si>
    <t>PETER VNUK</t>
  </si>
  <si>
    <t>SMILJAN HORVAT</t>
  </si>
  <si>
    <t>OŠ IV MURSKA SOBOTA</t>
  </si>
  <si>
    <t>MATEJ CELEC</t>
  </si>
  <si>
    <t>TOMAŽ JANKO</t>
  </si>
  <si>
    <t>MARIO OLAH</t>
  </si>
  <si>
    <t>TINA ROUS</t>
  </si>
  <si>
    <t>PATRIK PANČOR</t>
  </si>
  <si>
    <t>DOROTEJA KOSEDNAR</t>
  </si>
  <si>
    <t>ROMAN KRAMARŠIČ</t>
  </si>
  <si>
    <t>VDC NOVO MESTO</t>
  </si>
  <si>
    <t>DANICA GLIHA</t>
  </si>
  <si>
    <t>BOŠTJAN HOČEVAR</t>
  </si>
  <si>
    <t>NINA KUKOVEC</t>
  </si>
  <si>
    <t>DRUŠTVO SOŽITJE ORMOŽ</t>
  </si>
  <si>
    <t>BRANKA SOK</t>
  </si>
  <si>
    <t>VANJA ZELENIK</t>
  </si>
  <si>
    <t>KARMEN TRSTENJAK</t>
  </si>
  <si>
    <t>MARKO BRATUŠEK</t>
  </si>
  <si>
    <t>VDC SOŽITJE PTUJ</t>
  </si>
  <si>
    <t>ROBI CAFUTA</t>
  </si>
  <si>
    <t>ZORAN PODLESNIK</t>
  </si>
  <si>
    <t>MILAN FAŠING</t>
  </si>
  <si>
    <t>KARMEN MEŠKO</t>
  </si>
  <si>
    <t>ANJA KUHAR</t>
  </si>
  <si>
    <t>CUDV RADOVLJICA</t>
  </si>
  <si>
    <t>DAMJAN MOČNIK</t>
  </si>
  <si>
    <t>ANITA MOČNIK</t>
  </si>
  <si>
    <t>DALIBOR DEDIČ</t>
  </si>
  <si>
    <t>JANEZ LUZAR</t>
  </si>
  <si>
    <t>BOŠTJAN PIPAN</t>
  </si>
  <si>
    <t>BOŠTJAN BEZLAJ</t>
  </si>
  <si>
    <t>DANICA VRANKAR</t>
  </si>
  <si>
    <t>OŠ ANTONA JANŠE RADOVLJICA</t>
  </si>
  <si>
    <t>JAN LUKANIČ</t>
  </si>
  <si>
    <t>NACE MENCINGER</t>
  </si>
  <si>
    <t>MIHA BANCEJ</t>
  </si>
  <si>
    <t>DAMJAN BOŠNJAK</t>
  </si>
  <si>
    <t>SOŽITJE RADOVLJICA</t>
  </si>
  <si>
    <t>MATJAŽ TIBOLA</t>
  </si>
  <si>
    <t>SANDRA SVETINA</t>
  </si>
  <si>
    <t>SIMON PAVLIČ</t>
  </si>
  <si>
    <t>TADEJ KRAMBERGER</t>
  </si>
  <si>
    <t>BENJAMIN VOLKER</t>
  </si>
  <si>
    <t>DRUŠTVO SOŽITJE MEŽIŠKE DOLINE</t>
  </si>
  <si>
    <t>SIMON KLEP</t>
  </si>
  <si>
    <t>MIRAN PETEK</t>
  </si>
  <si>
    <t>VERONIKA ČEBULJ</t>
  </si>
  <si>
    <t>ŠTEFAN FALNOGA</t>
  </si>
  <si>
    <t>VDC ŠENTJUR- EN. SLOV. KONJICE</t>
  </si>
  <si>
    <t>POLDI OJSTRIČ</t>
  </si>
  <si>
    <t>DANILO DOBRŠEK</t>
  </si>
  <si>
    <t>TINA TUČIČ</t>
  </si>
  <si>
    <t>TJAŠA TRUNK</t>
  </si>
  <si>
    <t>JASMINA BRAČUN</t>
  </si>
  <si>
    <t>MATJAŽ PETEK</t>
  </si>
  <si>
    <t>ELVIR BABAČA</t>
  </si>
  <si>
    <t>SOŽITJE ŠKOFJA LOKA IN OŠ JELA JANEŽIČA</t>
  </si>
  <si>
    <t>TILEN BABIČ</t>
  </si>
  <si>
    <t>MATIJA PETERNEL</t>
  </si>
  <si>
    <t>JURE POTREBUJEŠ</t>
  </si>
  <si>
    <t>ŽANA JUSTIN</t>
  </si>
  <si>
    <t>MONIKA GRGIČ</t>
  </si>
  <si>
    <t>ROBI CAKIČI</t>
  </si>
  <si>
    <t>JANA STAMENOVIĆ</t>
  </si>
  <si>
    <t>CVIU VELENJE</t>
  </si>
  <si>
    <t>TILEN ZAGRADIŠNIK</t>
  </si>
  <si>
    <t>LEA BITENC</t>
  </si>
  <si>
    <t>DIANDRA BEKČIĆ</t>
  </si>
  <si>
    <t>URBAN GOLTNIK</t>
  </si>
  <si>
    <t>TJAŠA BERIČNIK</t>
  </si>
  <si>
    <t>ANDREJA IRŠIČ</t>
  </si>
  <si>
    <t>TOMAŽ VATOVEC</t>
  </si>
  <si>
    <t>CIRIUS VIPAVA</t>
  </si>
  <si>
    <t>ŽENSKE</t>
  </si>
  <si>
    <t>ALEN MUMANOVIĆ</t>
  </si>
  <si>
    <t>MATEJA HUDOROVIČ</t>
  </si>
  <si>
    <t>MAJA KRIVONOG</t>
  </si>
  <si>
    <t>OŠ GUSTAVA ŠILIHA MARIBOR</t>
  </si>
  <si>
    <t>TINA ŠEBENIK</t>
  </si>
  <si>
    <t>VDC VRHNIKA-IDRIJA EN. VRHNIKA</t>
  </si>
  <si>
    <t>ROBI VOVK</t>
  </si>
  <si>
    <t>BRIGITA GROM</t>
  </si>
  <si>
    <t>ANJA VIDIC</t>
  </si>
  <si>
    <t>II.OŠ ŽALEC</t>
  </si>
  <si>
    <t>VERONIKA REDNAK</t>
  </si>
  <si>
    <t>URŠKA DOLAR</t>
  </si>
  <si>
    <t>MATEJ SKURNŠEK</t>
  </si>
  <si>
    <t>KLEMEN KRULEC</t>
  </si>
  <si>
    <t>GORAN BOŽIČ</t>
  </si>
  <si>
    <t>BLAŽ KRONOVŠEK</t>
  </si>
  <si>
    <t>TONI DOLENC</t>
  </si>
  <si>
    <t>MARTIN DERNOVŠEK</t>
  </si>
  <si>
    <t>II. OŠ ŽALEC</t>
  </si>
  <si>
    <t>SANDRO SCHERGNA</t>
  </si>
  <si>
    <t>VZS MITJA ČUK OPČINE TRST</t>
  </si>
  <si>
    <t>GIULIANO MAUREL</t>
  </si>
  <si>
    <t>MATTEO FRAGIACOMO</t>
  </si>
  <si>
    <t>LORENZO CORBELLI</t>
  </si>
  <si>
    <t>STOJAN JELENIČ</t>
  </si>
  <si>
    <t>GABRIELLA DESTRADI</t>
  </si>
  <si>
    <t>ALEKSANDR SLATIČ</t>
  </si>
  <si>
    <t>NEJC KOCBEK</t>
  </si>
  <si>
    <t>AMADEJ GSELMAN</t>
  </si>
  <si>
    <t>BOJAN ALIJAJ</t>
  </si>
  <si>
    <t>SERGEJA OSTRŠ</t>
  </si>
  <si>
    <t>ROBI POTOČNIK</t>
  </si>
  <si>
    <t>UROŠ PFAJFAR</t>
  </si>
  <si>
    <t>JAN OSTRŠ</t>
  </si>
  <si>
    <t xml:space="preserve">DANIJELA CIGLARIČ </t>
  </si>
  <si>
    <t>JELENA TADIĆ</t>
  </si>
  <si>
    <t>VDC SAŠA-ENOTA JEŽEK VELENJE</t>
  </si>
  <si>
    <t>LEOPOLD JELENKO</t>
  </si>
  <si>
    <t>ROK LESJAK</t>
  </si>
  <si>
    <t>VDC SAŠA-ENOTA MAKSI ŽALEC</t>
  </si>
  <si>
    <t>BOŠTJAN BENETEK</t>
  </si>
  <si>
    <t>VDC SAŠA-ENOTA VRBA</t>
  </si>
  <si>
    <t>SIMON PURNAT</t>
  </si>
  <si>
    <t>DAMJAN OREŠNIK</t>
  </si>
  <si>
    <t>BLAŽ KUŽNIK</t>
  </si>
  <si>
    <t>TATJANA REPINA</t>
  </si>
  <si>
    <t>OŠ STANKA VRAZA ORMOŽ M</t>
  </si>
  <si>
    <t>UROŠ PREJAC</t>
  </si>
  <si>
    <t>TILEN KEGL</t>
  </si>
  <si>
    <t>JOŽEF KOROŠEC</t>
  </si>
  <si>
    <t>MARTA HERGULA</t>
  </si>
  <si>
    <t>OŠ GLAZIJA CELJE</t>
  </si>
  <si>
    <t>SAŠO FIRBAS</t>
  </si>
  <si>
    <t>GAŠPER BOHINC</t>
  </si>
  <si>
    <t>ALEKS SLOKAR</t>
  </si>
  <si>
    <t>MARTI DRNOVŠEK</t>
  </si>
  <si>
    <t>ŠTAFETA 4 X 100m</t>
  </si>
  <si>
    <t>DAVID DOBOČNIK</t>
  </si>
  <si>
    <t>DAMJAN ZAGORIČNIK</t>
  </si>
  <si>
    <t>1. SKUPINA</t>
  </si>
  <si>
    <t>2. SKUPINA</t>
  </si>
  <si>
    <t>3. SKUPINA</t>
  </si>
  <si>
    <t>4. SKUPINA</t>
  </si>
  <si>
    <t>5. SKUPINA</t>
  </si>
  <si>
    <t>6. SKUPINA</t>
  </si>
  <si>
    <t>7. SKUPINA</t>
  </si>
  <si>
    <t>TIMI  GALUNIČ</t>
  </si>
  <si>
    <t>OŠ GUSTAVA ŠILIHA  MARIBOR</t>
  </si>
  <si>
    <t>8. SKUPINA</t>
  </si>
  <si>
    <t>9. SKUPINA</t>
  </si>
  <si>
    <t>ALEKSANDER JESENEK</t>
  </si>
  <si>
    <t>VDC AJDOVŠČINA-VIPAVA</t>
  </si>
  <si>
    <t>OŠ STANKA VRAZA IN DRUŠTVO SOŽITJE ORMOŽ</t>
  </si>
  <si>
    <t>ŽELVAD.O.O.-OE VDC</t>
  </si>
  <si>
    <t>SOŽITJE PTUJ</t>
  </si>
  <si>
    <t>OŠ ANTONA JANŠE  RADOVLJICA</t>
  </si>
  <si>
    <t>II OŠ ŽALEC</t>
  </si>
  <si>
    <t>EMA ŠKRLJ</t>
  </si>
  <si>
    <t>MAURA SPAZZALI</t>
  </si>
  <si>
    <t>SABINA LIŠIČ</t>
  </si>
  <si>
    <t>ANITA BERISHA</t>
  </si>
  <si>
    <t>KATJA PEGAN                    sluh</t>
  </si>
  <si>
    <t>KRISTINA SINČIČ                sluh</t>
  </si>
  <si>
    <t>Ženska</t>
  </si>
  <si>
    <t>BOJAN KRAJNC                  sluh</t>
  </si>
  <si>
    <t>TOMAŽ OZIMIC             spremlj.</t>
  </si>
  <si>
    <t>ROBERT VLAH                               sluh</t>
  </si>
  <si>
    <t>MATEVŽ KRIŠELJ              avtist</t>
  </si>
  <si>
    <t xml:space="preserve">CIRIUS VIPAVA                              </t>
  </si>
  <si>
    <t>PETJA ŠIŠKO                     sluh</t>
  </si>
  <si>
    <t>KAREL  PERC</t>
  </si>
  <si>
    <t>ANŽE ZALAZNIK</t>
  </si>
  <si>
    <t xml:space="preserve"> SPECIALNE OLIMPIADE SLOVENIJE</t>
  </si>
  <si>
    <t>ŠPORTNI PARK - TABOR</t>
  </si>
  <si>
    <t>ATLETSKI STADION - POLJANE</t>
  </si>
  <si>
    <t>XI. ATLETSKI MITING</t>
  </si>
  <si>
    <t>6. junij 2013</t>
  </si>
  <si>
    <t>1.</t>
  </si>
  <si>
    <t>4.</t>
  </si>
  <si>
    <t>2.</t>
  </si>
  <si>
    <t>3.</t>
  </si>
  <si>
    <t>5.</t>
  </si>
  <si>
    <t>6.</t>
  </si>
  <si>
    <t>7.</t>
  </si>
  <si>
    <t>D</t>
  </si>
  <si>
    <t>MAJDA REDIŠEK</t>
  </si>
  <si>
    <t>01.55,8</t>
  </si>
  <si>
    <t>01:06.2</t>
  </si>
  <si>
    <t>BOJAN STRADAR</t>
  </si>
  <si>
    <t>VDC ŠENTJUR- EN. ŠENTJUR</t>
  </si>
  <si>
    <t>PATRIZIA BRANDOLIN</t>
  </si>
  <si>
    <t>REZULTATI</t>
  </si>
  <si>
    <t>VDC ŠENTJUR- EN. ŠMARJE</t>
  </si>
  <si>
    <t>VDC ŠENTJUR- EN. ŠMARJEE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</si>
</sst>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4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name val="Calibri"/>
      <family val="2"/>
      <charset val="238"/>
    </font>
    <font>
      <sz val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20"/>
      <name val="Tahoma"/>
      <family val="2"/>
      <charset val="238"/>
    </font>
    <font>
      <b/>
      <sz val="16"/>
      <name val="Tahoma"/>
      <family val="2"/>
      <charset val="238"/>
    </font>
    <font>
      <sz val="16"/>
      <color indexed="8"/>
      <name val="Tahoma"/>
      <family val="2"/>
      <charset val="238"/>
    </font>
    <font>
      <b/>
      <sz val="14"/>
      <color indexed="8"/>
      <name val="Comic Sans MS"/>
      <family val="4"/>
      <charset val="238"/>
    </font>
    <font>
      <b/>
      <sz val="11"/>
      <color indexed="8"/>
      <name val="Calibri"/>
      <family val="2"/>
      <charset val="238"/>
    </font>
    <font>
      <b/>
      <sz val="72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43" fontId="3" fillId="0" borderId="0" xfId="1" applyFont="1"/>
    <xf numFmtId="0" fontId="3" fillId="0" borderId="0" xfId="0" applyFont="1" applyBorder="1"/>
    <xf numFmtId="0" fontId="3" fillId="0" borderId="2" xfId="0" applyFont="1" applyBorder="1"/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/>
    <xf numFmtId="0" fontId="2" fillId="0" borderId="0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Fill="1" applyBorder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3" fillId="0" borderId="0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6" fillId="0" borderId="0" xfId="0" applyFont="1" applyBorder="1"/>
    <xf numFmtId="2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7" fontId="3" fillId="0" borderId="1" xfId="0" applyNumberFormat="1" applyFont="1" applyBorder="1" applyAlignment="1">
      <alignment horizontal="center"/>
    </xf>
    <xf numFmtId="47" fontId="3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15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center"/>
    </xf>
    <xf numFmtId="0" fontId="4" fillId="0" borderId="0" xfId="0" applyFont="1" applyBorder="1"/>
  </cellXfs>
  <cellStyles count="2">
    <cellStyle name="Navadno" xfId="0" builtinId="0"/>
    <cellStyle name="Vejica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1400175</xdr:colOff>
      <xdr:row>1</xdr:row>
      <xdr:rowOff>95250</xdr:rowOff>
    </xdr:from>
    <xdr:to>
      <xdr:col>0</xdr:col>
      <xdr:colOff>4229100</xdr:colOff>
      <xdr:row>10</xdr:row>
      <xdr:rowOff>47625</xdr:rowOff>
    </xdr:to>
    <xdr:pic>
      <xdr:nvPicPr>
        <xdr:cNvPr id="2049" name="irc_mi" descr="http://www.zveza-sozitje.si/uploads/Image/SO-logo_smal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5" y="285750"/>
          <a:ext cx="2828925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A34"/>
  <sheetViews>
    <sheetView topLeftCell="A22" workbookViewId="0">
      <selection activeCell="A29" sqref="A29"/>
    </sheetView>
  </sheetViews>
  <sheetFormatPr defaultRowHeight="15"/>
  <cols>
    <col min="1" max="1" width="100.5703125" customWidth="1"/>
  </cols>
  <sheetData>
    <row r="14" spans="1:1" ht="25.5">
      <c r="A14" s="41" t="s">
        <v>351</v>
      </c>
    </row>
    <row r="15" spans="1:1" ht="25.5">
      <c r="A15" s="41"/>
    </row>
    <row r="16" spans="1:1" ht="25.5">
      <c r="A16" s="41" t="s">
        <v>348</v>
      </c>
    </row>
    <row r="17" spans="1:1" ht="25.5">
      <c r="A17" s="42"/>
    </row>
    <row r="18" spans="1:1" ht="25.5">
      <c r="A18" s="42"/>
    </row>
    <row r="19" spans="1:1" ht="25.5">
      <c r="A19" s="42"/>
    </row>
    <row r="20" spans="1:1" ht="19.5">
      <c r="A20" s="43" t="s">
        <v>349</v>
      </c>
    </row>
    <row r="21" spans="1:1" ht="19.5">
      <c r="A21" s="43"/>
    </row>
    <row r="22" spans="1:1" ht="19.5">
      <c r="A22" s="43" t="s">
        <v>350</v>
      </c>
    </row>
    <row r="23" spans="1:1" ht="19.5">
      <c r="A23" s="43"/>
    </row>
    <row r="24" spans="1:1" ht="19.5">
      <c r="A24" s="44"/>
    </row>
    <row r="25" spans="1:1" ht="19.5">
      <c r="A25" s="45" t="s">
        <v>352</v>
      </c>
    </row>
    <row r="26" spans="1:1" ht="19.5">
      <c r="A26" s="43"/>
    </row>
    <row r="27" spans="1:1" ht="28.5" customHeight="1"/>
    <row r="28" spans="1:1" ht="87.75" customHeight="1">
      <c r="A28" s="49" t="s">
        <v>367</v>
      </c>
    </row>
    <row r="29" spans="1:1" ht="75.75" customHeight="1">
      <c r="A29" s="48"/>
    </row>
    <row r="30" spans="1:1" ht="27" customHeight="1"/>
    <row r="31" spans="1:1" ht="26.25" customHeight="1"/>
    <row r="32" spans="1:1" ht="22.5">
      <c r="A32" s="47"/>
    </row>
    <row r="34" spans="1:1" ht="19.5">
      <c r="A34" s="46"/>
    </row>
  </sheetData>
  <phoneticPr fontId="5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topLeftCell="A13" workbookViewId="0">
      <selection activeCell="K19" sqref="K19:L20"/>
    </sheetView>
  </sheetViews>
  <sheetFormatPr defaultRowHeight="15.75"/>
  <cols>
    <col min="1" max="1" width="9.140625" style="6"/>
    <col min="2" max="2" width="31" style="6" customWidth="1"/>
    <col min="3" max="3" width="38" style="6" customWidth="1"/>
    <col min="4" max="4" width="9" style="18" customWidth="1"/>
    <col min="5" max="7" width="9.140625" style="18"/>
    <col min="8" max="16384" width="9.140625" style="6"/>
  </cols>
  <sheetData>
    <row r="1" spans="1:8" ht="18.75">
      <c r="A1" s="25" t="s">
        <v>92</v>
      </c>
      <c r="E1" s="24"/>
    </row>
    <row r="2" spans="1:8">
      <c r="E2" s="24"/>
    </row>
    <row r="3" spans="1:8">
      <c r="E3" s="24"/>
    </row>
    <row r="4" spans="1:8" s="18" customFormat="1">
      <c r="A4" s="18" t="s">
        <v>2</v>
      </c>
      <c r="B4" s="18" t="s">
        <v>3</v>
      </c>
      <c r="C4" s="18" t="s">
        <v>4</v>
      </c>
      <c r="D4" s="24" t="s">
        <v>5</v>
      </c>
      <c r="E4" s="18" t="s">
        <v>6</v>
      </c>
      <c r="F4" s="18" t="s">
        <v>7</v>
      </c>
      <c r="G4" s="18" t="s">
        <v>8</v>
      </c>
    </row>
    <row r="5" spans="1:8">
      <c r="A5" s="8">
        <v>21</v>
      </c>
      <c r="B5" s="7" t="s">
        <v>93</v>
      </c>
      <c r="C5" s="7" t="s">
        <v>88</v>
      </c>
      <c r="D5" s="39">
        <v>237</v>
      </c>
      <c r="E5" s="39">
        <f>D5*1.15</f>
        <v>272.54999999999995</v>
      </c>
      <c r="F5" s="8">
        <v>214</v>
      </c>
      <c r="G5" s="8" t="s">
        <v>355</v>
      </c>
    </row>
    <row r="6" spans="1:8">
      <c r="A6" s="8">
        <v>198</v>
      </c>
      <c r="B6" s="7" t="s">
        <v>251</v>
      </c>
      <c r="C6" s="7" t="s">
        <v>246</v>
      </c>
      <c r="D6" s="39">
        <v>210</v>
      </c>
      <c r="E6" s="39">
        <f>D6*1.15</f>
        <v>241.49999999999997</v>
      </c>
      <c r="F6" s="8"/>
      <c r="G6" s="8"/>
    </row>
    <row r="7" spans="1:8">
      <c r="A7" s="8">
        <v>116</v>
      </c>
      <c r="B7" s="7" t="s">
        <v>163</v>
      </c>
      <c r="C7" s="7" t="s">
        <v>164</v>
      </c>
      <c r="D7" s="39">
        <v>195</v>
      </c>
      <c r="E7" s="39">
        <f>D7*1.15</f>
        <v>224.24999999999997</v>
      </c>
      <c r="F7" s="8">
        <v>221</v>
      </c>
      <c r="G7" s="8" t="s">
        <v>353</v>
      </c>
    </row>
    <row r="8" spans="1:8">
      <c r="A8" s="8">
        <v>144</v>
      </c>
      <c r="B8" s="7" t="s">
        <v>198</v>
      </c>
      <c r="C8" s="7" t="s">
        <v>195</v>
      </c>
      <c r="D8" s="39">
        <v>195</v>
      </c>
      <c r="E8" s="39">
        <f>D8*1.15</f>
        <v>224.24999999999997</v>
      </c>
      <c r="F8" s="8">
        <v>196</v>
      </c>
      <c r="G8" s="8" t="s">
        <v>356</v>
      </c>
    </row>
    <row r="9" spans="1:8">
      <c r="A9" s="11"/>
      <c r="B9" s="13"/>
      <c r="C9" s="11"/>
      <c r="D9" s="13"/>
      <c r="E9" s="40"/>
      <c r="F9" s="40"/>
      <c r="G9" s="13"/>
      <c r="H9" s="11"/>
    </row>
    <row r="11" spans="1:8" ht="18.75">
      <c r="A11" s="25" t="s">
        <v>22</v>
      </c>
      <c r="E11" s="24"/>
    </row>
    <row r="12" spans="1:8">
      <c r="E12" s="24"/>
    </row>
    <row r="13" spans="1:8">
      <c r="E13" s="24"/>
    </row>
    <row r="14" spans="1:8" s="18" customFormat="1">
      <c r="A14" s="18" t="s">
        <v>2</v>
      </c>
      <c r="B14" s="18" t="s">
        <v>3</v>
      </c>
      <c r="C14" s="18" t="s">
        <v>4</v>
      </c>
      <c r="D14" s="24" t="s">
        <v>5</v>
      </c>
      <c r="E14" s="18" t="s">
        <v>6</v>
      </c>
      <c r="F14" s="18" t="s">
        <v>7</v>
      </c>
      <c r="G14" s="18" t="s">
        <v>8</v>
      </c>
    </row>
    <row r="15" spans="1:8">
      <c r="A15" s="8">
        <v>15</v>
      </c>
      <c r="B15" s="7" t="s">
        <v>83</v>
      </c>
      <c r="C15" s="7" t="s">
        <v>81</v>
      </c>
      <c r="D15" s="39">
        <v>400</v>
      </c>
      <c r="E15" s="39">
        <f t="shared" ref="E15:E20" si="0">D15*1.15</f>
        <v>459.99999999999994</v>
      </c>
      <c r="F15" s="8">
        <v>420</v>
      </c>
      <c r="G15" s="8" t="s">
        <v>353</v>
      </c>
    </row>
    <row r="16" spans="1:8">
      <c r="A16" s="8">
        <v>168</v>
      </c>
      <c r="B16" s="7" t="s">
        <v>217</v>
      </c>
      <c r="C16" s="7" t="s">
        <v>214</v>
      </c>
      <c r="D16" s="39">
        <v>410</v>
      </c>
      <c r="E16" s="39">
        <f t="shared" si="0"/>
        <v>471.49999999999994</v>
      </c>
      <c r="F16" s="8">
        <v>400</v>
      </c>
      <c r="G16" s="8" t="s">
        <v>355</v>
      </c>
    </row>
    <row r="17" spans="1:7">
      <c r="A17" s="8">
        <v>126</v>
      </c>
      <c r="B17" s="7" t="s">
        <v>177</v>
      </c>
      <c r="C17" s="7" t="s">
        <v>176</v>
      </c>
      <c r="D17" s="39">
        <v>345</v>
      </c>
      <c r="E17" s="39">
        <f t="shared" si="0"/>
        <v>396.74999999999994</v>
      </c>
      <c r="F17" s="8">
        <v>332</v>
      </c>
      <c r="G17" s="8" t="s">
        <v>356</v>
      </c>
    </row>
    <row r="18" spans="1:7">
      <c r="A18" s="8">
        <v>10</v>
      </c>
      <c r="B18" s="7" t="s">
        <v>77</v>
      </c>
      <c r="C18" s="7" t="s">
        <v>73</v>
      </c>
      <c r="D18" s="39">
        <v>380</v>
      </c>
      <c r="E18" s="39">
        <f t="shared" si="0"/>
        <v>436.99999999999994</v>
      </c>
      <c r="F18" s="8">
        <v>326</v>
      </c>
      <c r="G18" s="8" t="s">
        <v>354</v>
      </c>
    </row>
    <row r="19" spans="1:7">
      <c r="A19" s="8">
        <v>22</v>
      </c>
      <c r="B19" s="7" t="s">
        <v>90</v>
      </c>
      <c r="C19" s="7" t="s">
        <v>88</v>
      </c>
      <c r="D19" s="39">
        <v>332</v>
      </c>
      <c r="E19" s="39">
        <f t="shared" si="0"/>
        <v>381.79999999999995</v>
      </c>
      <c r="F19" s="8">
        <v>316</v>
      </c>
      <c r="G19" s="8" t="s">
        <v>357</v>
      </c>
    </row>
    <row r="20" spans="1:7">
      <c r="A20" s="8">
        <v>40</v>
      </c>
      <c r="B20" s="7" t="s">
        <v>27</v>
      </c>
      <c r="C20" s="7" t="s">
        <v>10</v>
      </c>
      <c r="D20" s="39">
        <v>390</v>
      </c>
      <c r="E20" s="39">
        <f t="shared" si="0"/>
        <v>448.49999999999994</v>
      </c>
      <c r="F20" s="8">
        <v>273</v>
      </c>
      <c r="G20" s="8" t="s">
        <v>358</v>
      </c>
    </row>
    <row r="22" spans="1:7" ht="18.75">
      <c r="A22" s="25" t="s">
        <v>84</v>
      </c>
      <c r="E22" s="24"/>
    </row>
    <row r="23" spans="1:7">
      <c r="A23" s="5"/>
      <c r="E23" s="24"/>
    </row>
    <row r="24" spans="1:7">
      <c r="A24" s="5"/>
      <c r="E24" s="24"/>
    </row>
    <row r="25" spans="1:7" s="18" customFormat="1">
      <c r="A25" s="18" t="s">
        <v>2</v>
      </c>
      <c r="B25" s="18" t="s">
        <v>3</v>
      </c>
      <c r="C25" s="18" t="s">
        <v>4</v>
      </c>
      <c r="D25" s="24" t="s">
        <v>5</v>
      </c>
      <c r="E25" s="18" t="s">
        <v>6</v>
      </c>
      <c r="F25" s="18" t="s">
        <v>7</v>
      </c>
      <c r="G25" s="18" t="s">
        <v>8</v>
      </c>
    </row>
    <row r="26" spans="1:7">
      <c r="A26" s="8">
        <v>230</v>
      </c>
      <c r="B26" s="7" t="s">
        <v>273</v>
      </c>
      <c r="C26" s="7" t="s">
        <v>274</v>
      </c>
      <c r="D26" s="39">
        <v>140</v>
      </c>
      <c r="E26" s="8">
        <f>D26*1.15</f>
        <v>161</v>
      </c>
      <c r="F26" s="8">
        <v>145</v>
      </c>
      <c r="G26" s="8" t="s">
        <v>353</v>
      </c>
    </row>
    <row r="27" spans="1:7">
      <c r="A27" s="8">
        <v>16</v>
      </c>
      <c r="B27" s="7" t="s">
        <v>313</v>
      </c>
      <c r="C27" s="7" t="s">
        <v>307</v>
      </c>
      <c r="D27" s="39">
        <v>140</v>
      </c>
      <c r="E27" s="8">
        <f>D27*1.15</f>
        <v>161</v>
      </c>
      <c r="F27" s="8">
        <v>140</v>
      </c>
      <c r="G27" s="8" t="s">
        <v>355</v>
      </c>
    </row>
  </sheetData>
  <sortState ref="A16:H20">
    <sortCondition ref="G16:G20"/>
  </sortState>
  <phoneticPr fontId="5" type="noConversion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topLeftCell="A10" workbookViewId="0">
      <selection activeCell="M23" sqref="M23"/>
    </sheetView>
  </sheetViews>
  <sheetFormatPr defaultRowHeight="15.75"/>
  <cols>
    <col min="1" max="1" width="9.140625" style="6"/>
    <col min="2" max="2" width="30.7109375" style="6" customWidth="1"/>
    <col min="3" max="3" width="37.7109375" style="6" customWidth="1"/>
    <col min="4" max="4" width="9.5703125" style="18" customWidth="1"/>
    <col min="5" max="5" width="9.140625" style="24"/>
    <col min="6" max="7" width="9.140625" style="18"/>
    <col min="8" max="16384" width="9.140625" style="6"/>
  </cols>
  <sheetData>
    <row r="1" spans="1:7" ht="18.75">
      <c r="A1" s="25" t="s">
        <v>28</v>
      </c>
    </row>
    <row r="4" spans="1:7" s="18" customFormat="1">
      <c r="A4" s="18" t="s">
        <v>2</v>
      </c>
      <c r="B4" s="18" t="s">
        <v>3</v>
      </c>
      <c r="C4" s="18" t="s">
        <v>4</v>
      </c>
      <c r="D4" s="24" t="s">
        <v>5</v>
      </c>
      <c r="E4" s="18" t="s">
        <v>6</v>
      </c>
      <c r="F4" s="18" t="s">
        <v>7</v>
      </c>
      <c r="G4" s="18" t="s">
        <v>8</v>
      </c>
    </row>
    <row r="5" spans="1:7">
      <c r="A5" s="8">
        <v>156</v>
      </c>
      <c r="B5" s="7" t="s">
        <v>204</v>
      </c>
      <c r="C5" s="7" t="s">
        <v>200</v>
      </c>
      <c r="D5" s="29">
        <v>26</v>
      </c>
      <c r="E5" s="29">
        <f>D5*1.15</f>
        <v>29.9</v>
      </c>
      <c r="F5" s="8">
        <v>26.77</v>
      </c>
      <c r="G5" s="8" t="s">
        <v>353</v>
      </c>
    </row>
    <row r="6" spans="1:7">
      <c r="A6" s="8">
        <v>45</v>
      </c>
      <c r="B6" s="7" t="s">
        <v>29</v>
      </c>
      <c r="C6" s="7" t="s">
        <v>10</v>
      </c>
      <c r="D6" s="29">
        <v>22.8</v>
      </c>
      <c r="E6" s="29">
        <f>D6*1.15</f>
        <v>26.22</v>
      </c>
      <c r="F6" s="8">
        <v>23.39</v>
      </c>
      <c r="G6" s="8" t="s">
        <v>355</v>
      </c>
    </row>
    <row r="7" spans="1:7">
      <c r="A7" s="8">
        <v>199</v>
      </c>
      <c r="B7" s="7" t="s">
        <v>252</v>
      </c>
      <c r="C7" s="7" t="s">
        <v>246</v>
      </c>
      <c r="D7" s="29">
        <v>22</v>
      </c>
      <c r="E7" s="29">
        <f>D7*1.15</f>
        <v>25.299999999999997</v>
      </c>
      <c r="F7" s="8">
        <v>19.3</v>
      </c>
      <c r="G7" s="8" t="s">
        <v>356</v>
      </c>
    </row>
    <row r="10" spans="1:7" ht="18.75">
      <c r="A10" s="25" t="s">
        <v>30</v>
      </c>
    </row>
    <row r="12" spans="1:7">
      <c r="A12" s="6" t="s">
        <v>315</v>
      </c>
    </row>
    <row r="14" spans="1:7" s="18" customFormat="1">
      <c r="A14" s="18" t="s">
        <v>2</v>
      </c>
      <c r="B14" s="18" t="s">
        <v>3</v>
      </c>
      <c r="C14" s="18" t="s">
        <v>4</v>
      </c>
      <c r="D14" s="24" t="s">
        <v>5</v>
      </c>
      <c r="E14" s="18" t="s">
        <v>6</v>
      </c>
      <c r="F14" s="18" t="s">
        <v>7</v>
      </c>
      <c r="G14" s="18" t="s">
        <v>8</v>
      </c>
    </row>
    <row r="15" spans="1:7">
      <c r="A15" s="8">
        <v>150</v>
      </c>
      <c r="B15" s="7" t="s">
        <v>61</v>
      </c>
      <c r="C15" s="7" t="s">
        <v>58</v>
      </c>
      <c r="D15" s="29">
        <v>56</v>
      </c>
      <c r="E15" s="29">
        <f>D15*1.15</f>
        <v>64.399999999999991</v>
      </c>
      <c r="F15" s="8">
        <v>60.61</v>
      </c>
      <c r="G15" s="8" t="s">
        <v>353</v>
      </c>
    </row>
    <row r="16" spans="1:7">
      <c r="A16" s="8">
        <v>11</v>
      </c>
      <c r="B16" s="7" t="s">
        <v>78</v>
      </c>
      <c r="C16" s="7" t="s">
        <v>73</v>
      </c>
      <c r="D16" s="29">
        <v>60</v>
      </c>
      <c r="E16" s="29">
        <f>D16*1.15</f>
        <v>69</v>
      </c>
      <c r="F16" s="8">
        <v>48.36</v>
      </c>
      <c r="G16" s="8" t="s">
        <v>355</v>
      </c>
    </row>
    <row r="17" spans="1:7">
      <c r="A17" s="8">
        <v>44</v>
      </c>
      <c r="B17" s="7" t="s">
        <v>31</v>
      </c>
      <c r="C17" s="7" t="s">
        <v>10</v>
      </c>
      <c r="D17" s="29">
        <v>41</v>
      </c>
      <c r="E17" s="29">
        <f>D17*1.15</f>
        <v>47.15</v>
      </c>
      <c r="F17" s="8">
        <v>40.68</v>
      </c>
      <c r="G17" s="8" t="s">
        <v>356</v>
      </c>
    </row>
    <row r="18" spans="1:7">
      <c r="A18" s="13"/>
      <c r="B18" s="11"/>
      <c r="C18" s="11"/>
      <c r="D18" s="28"/>
      <c r="E18" s="28"/>
      <c r="F18" s="13"/>
      <c r="G18" s="13"/>
    </row>
    <row r="19" spans="1:7">
      <c r="A19" s="11" t="s">
        <v>316</v>
      </c>
      <c r="B19" s="11"/>
      <c r="C19" s="11"/>
      <c r="D19" s="28"/>
      <c r="E19" s="28"/>
      <c r="F19" s="13"/>
      <c r="G19" s="13"/>
    </row>
    <row r="20" spans="1:7">
      <c r="A20" s="13"/>
      <c r="B20" s="11"/>
      <c r="C20" s="11"/>
      <c r="D20" s="28"/>
      <c r="E20" s="28"/>
      <c r="F20" s="13"/>
      <c r="G20" s="13"/>
    </row>
    <row r="21" spans="1:7">
      <c r="A21" s="8">
        <v>247</v>
      </c>
      <c r="B21" s="7" t="s">
        <v>282</v>
      </c>
      <c r="C21" s="7" t="s">
        <v>259</v>
      </c>
      <c r="D21" s="29">
        <v>38.200000000000003</v>
      </c>
      <c r="E21" s="29">
        <f t="shared" ref="E21:E23" si="0">D21*1.15</f>
        <v>43.93</v>
      </c>
      <c r="F21" s="8">
        <v>34.200000000000003</v>
      </c>
      <c r="G21" s="8" t="s">
        <v>353</v>
      </c>
    </row>
    <row r="22" spans="1:7">
      <c r="A22" s="8">
        <v>17</v>
      </c>
      <c r="B22" s="7" t="s">
        <v>85</v>
      </c>
      <c r="C22" s="7" t="s">
        <v>81</v>
      </c>
      <c r="D22" s="29">
        <v>35</v>
      </c>
      <c r="E22" s="29">
        <f t="shared" si="0"/>
        <v>40.25</v>
      </c>
      <c r="F22" s="8">
        <v>23.6</v>
      </c>
      <c r="G22" s="8" t="s">
        <v>355</v>
      </c>
    </row>
    <row r="23" spans="1:7">
      <c r="A23" s="8">
        <v>43</v>
      </c>
      <c r="B23" s="7" t="s">
        <v>32</v>
      </c>
      <c r="C23" s="7" t="s">
        <v>10</v>
      </c>
      <c r="D23" s="29">
        <v>33.4</v>
      </c>
      <c r="E23" s="29">
        <f t="shared" si="0"/>
        <v>38.409999999999997</v>
      </c>
      <c r="F23" s="8">
        <v>42.12</v>
      </c>
      <c r="G23" s="8" t="s">
        <v>360</v>
      </c>
    </row>
  </sheetData>
  <sortState ref="A15:G17">
    <sortCondition ref="G15:G17"/>
  </sortState>
  <phoneticPr fontId="5" type="noConversion"/>
  <pageMargins left="0.7" right="0.7" top="0.75" bottom="0.75" header="0.3" footer="0.3"/>
  <pageSetup paperSize="9" orientation="landscape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9"/>
  <sheetViews>
    <sheetView topLeftCell="A10" workbookViewId="0">
      <selection activeCell="K34" sqref="K34"/>
    </sheetView>
  </sheetViews>
  <sheetFormatPr defaultRowHeight="15.75"/>
  <cols>
    <col min="1" max="1" width="9.140625" style="6"/>
    <col min="2" max="2" width="32.140625" style="6" customWidth="1"/>
    <col min="3" max="3" width="37.42578125" style="6" customWidth="1"/>
    <col min="4" max="4" width="9.28515625" style="18" customWidth="1"/>
    <col min="5" max="7" width="9.140625" style="18"/>
    <col min="8" max="16384" width="9.140625" style="6"/>
  </cols>
  <sheetData>
    <row r="1" spans="1:8" ht="18.75">
      <c r="A1" s="25" t="s">
        <v>42</v>
      </c>
      <c r="E1" s="24"/>
    </row>
    <row r="2" spans="1:8">
      <c r="A2" s="5"/>
      <c r="E2" s="24"/>
    </row>
    <row r="3" spans="1:8" s="18" customFormat="1">
      <c r="A3" s="18" t="s">
        <v>2</v>
      </c>
      <c r="B3" s="18" t="s">
        <v>3</v>
      </c>
      <c r="C3" s="18" t="s">
        <v>4</v>
      </c>
      <c r="D3" s="24" t="s">
        <v>5</v>
      </c>
      <c r="E3" s="18" t="s">
        <v>6</v>
      </c>
      <c r="F3" s="18" t="s">
        <v>7</v>
      </c>
      <c r="G3" s="18" t="s">
        <v>8</v>
      </c>
    </row>
    <row r="4" spans="1:8">
      <c r="A4" s="8">
        <v>215</v>
      </c>
      <c r="B4" s="7" t="s">
        <v>263</v>
      </c>
      <c r="C4" s="7" t="s">
        <v>261</v>
      </c>
      <c r="D4" s="29">
        <v>7</v>
      </c>
      <c r="E4" s="29">
        <f>D4*1.15</f>
        <v>8.0499999999999989</v>
      </c>
      <c r="F4" s="8">
        <v>6.82</v>
      </c>
      <c r="G4" s="8" t="s">
        <v>353</v>
      </c>
    </row>
    <row r="5" spans="1:8">
      <c r="A5" s="8">
        <v>23</v>
      </c>
      <c r="B5" s="7" t="s">
        <v>89</v>
      </c>
      <c r="C5" s="7" t="s">
        <v>88</v>
      </c>
      <c r="D5" s="29">
        <v>7.2</v>
      </c>
      <c r="E5" s="29">
        <f>D5*1.15</f>
        <v>8.2799999999999994</v>
      </c>
      <c r="F5" s="8">
        <v>6.47</v>
      </c>
      <c r="G5" s="8" t="s">
        <v>355</v>
      </c>
    </row>
    <row r="6" spans="1:8">
      <c r="A6" s="8">
        <v>178</v>
      </c>
      <c r="B6" s="7" t="s">
        <v>228</v>
      </c>
      <c r="C6" s="7" t="s">
        <v>225</v>
      </c>
      <c r="D6" s="29">
        <v>6.36</v>
      </c>
      <c r="E6" s="29">
        <f>D6*1.15</f>
        <v>7.3140000000000001</v>
      </c>
      <c r="F6" s="8">
        <v>5.95</v>
      </c>
      <c r="G6" s="8" t="s">
        <v>356</v>
      </c>
    </row>
    <row r="7" spans="1:8">
      <c r="A7" s="8">
        <v>118</v>
      </c>
      <c r="B7" s="7" t="s">
        <v>166</v>
      </c>
      <c r="C7" s="7" t="s">
        <v>164</v>
      </c>
      <c r="D7" s="29">
        <v>5.3</v>
      </c>
      <c r="E7" s="29">
        <f>D7*1.15</f>
        <v>6.0949999999999998</v>
      </c>
      <c r="F7" s="8">
        <v>5.53</v>
      </c>
      <c r="G7" s="8" t="s">
        <v>354</v>
      </c>
    </row>
    <row r="8" spans="1:8">
      <c r="A8" s="8">
        <v>138</v>
      </c>
      <c r="B8" s="7" t="s">
        <v>192</v>
      </c>
      <c r="C8" s="7" t="s">
        <v>191</v>
      </c>
      <c r="D8" s="29">
        <v>6.15</v>
      </c>
      <c r="E8" s="29">
        <f>D8*1.15</f>
        <v>7.0724999999999998</v>
      </c>
      <c r="F8" s="8"/>
      <c r="G8" s="8"/>
    </row>
    <row r="10" spans="1:8" ht="18.75">
      <c r="A10" s="30" t="s">
        <v>43</v>
      </c>
      <c r="B10" s="11"/>
      <c r="C10" s="11"/>
      <c r="D10" s="13"/>
      <c r="E10" s="28"/>
      <c r="F10" s="13"/>
      <c r="G10" s="13"/>
      <c r="H10" s="11"/>
    </row>
    <row r="11" spans="1:8">
      <c r="A11" s="11"/>
      <c r="B11" s="11"/>
      <c r="C11" s="11"/>
      <c r="D11" s="13"/>
      <c r="E11" s="28"/>
      <c r="F11" s="13"/>
      <c r="G11" s="13"/>
      <c r="H11" s="11"/>
    </row>
    <row r="12" spans="1:8">
      <c r="A12" s="6" t="s">
        <v>315</v>
      </c>
      <c r="B12" s="11"/>
      <c r="C12" s="11"/>
      <c r="D12" s="13"/>
      <c r="E12" s="28"/>
      <c r="F12" s="13"/>
      <c r="G12" s="13"/>
      <c r="H12" s="11"/>
    </row>
    <row r="13" spans="1:8" s="18" customFormat="1">
      <c r="A13" s="13" t="s">
        <v>2</v>
      </c>
      <c r="B13" s="13" t="s">
        <v>3</v>
      </c>
      <c r="C13" s="13" t="s">
        <v>4</v>
      </c>
      <c r="D13" s="28" t="s">
        <v>5</v>
      </c>
      <c r="E13" s="13" t="s">
        <v>6</v>
      </c>
      <c r="F13" s="13" t="s">
        <v>7</v>
      </c>
      <c r="G13" s="13" t="s">
        <v>8</v>
      </c>
    </row>
    <row r="14" spans="1:8">
      <c r="A14" s="8">
        <v>12</v>
      </c>
      <c r="B14" s="7" t="s">
        <v>79</v>
      </c>
      <c r="C14" s="7" t="s">
        <v>73</v>
      </c>
      <c r="D14" s="29">
        <v>11.76</v>
      </c>
      <c r="E14" s="29">
        <f>D14*1.15</f>
        <v>13.523999999999999</v>
      </c>
      <c r="F14" s="8">
        <v>11.3</v>
      </c>
      <c r="G14" s="8" t="s">
        <v>353</v>
      </c>
    </row>
    <row r="15" spans="1:8">
      <c r="A15" s="8">
        <v>105</v>
      </c>
      <c r="B15" s="7" t="s">
        <v>152</v>
      </c>
      <c r="C15" s="7" t="s">
        <v>145</v>
      </c>
      <c r="D15" s="29">
        <v>9.3000000000000007</v>
      </c>
      <c r="E15" s="29">
        <f>D15*1.15</f>
        <v>10.695</v>
      </c>
      <c r="F15" s="8">
        <v>9.06</v>
      </c>
      <c r="G15" s="8" t="s">
        <v>355</v>
      </c>
    </row>
    <row r="16" spans="1:8">
      <c r="A16" s="8">
        <v>139</v>
      </c>
      <c r="B16" s="7" t="s">
        <v>193</v>
      </c>
      <c r="C16" s="7" t="s">
        <v>191</v>
      </c>
      <c r="D16" s="29">
        <v>11.5</v>
      </c>
      <c r="E16" s="29">
        <f>D16*1.15</f>
        <v>13.225</v>
      </c>
      <c r="F16" s="8">
        <v>9.02</v>
      </c>
      <c r="G16" s="8" t="s">
        <v>356</v>
      </c>
    </row>
    <row r="17" spans="1:8">
      <c r="A17" s="8">
        <v>124</v>
      </c>
      <c r="B17" s="7" t="s">
        <v>173</v>
      </c>
      <c r="C17" s="7" t="s">
        <v>174</v>
      </c>
      <c r="D17" s="29">
        <v>9.1</v>
      </c>
      <c r="E17" s="29">
        <f>D17*1.15</f>
        <v>10.464999999999998</v>
      </c>
      <c r="F17" s="8">
        <v>8.68</v>
      </c>
      <c r="G17" s="8" t="s">
        <v>354</v>
      </c>
    </row>
    <row r="18" spans="1:8">
      <c r="A18" s="11"/>
      <c r="B18" s="13"/>
      <c r="C18" s="11"/>
      <c r="D18" s="13"/>
      <c r="E18" s="28"/>
      <c r="F18" s="28"/>
      <c r="G18" s="13"/>
      <c r="H18" s="11"/>
    </row>
    <row r="19" spans="1:8">
      <c r="A19" s="6" t="s">
        <v>316</v>
      </c>
      <c r="B19" s="13"/>
      <c r="C19" s="11"/>
      <c r="D19" s="13"/>
      <c r="E19" s="28"/>
      <c r="F19" s="28"/>
      <c r="G19" s="13"/>
      <c r="H19" s="11"/>
    </row>
    <row r="20" spans="1:8">
      <c r="A20" s="8">
        <v>218</v>
      </c>
      <c r="B20" s="16" t="s">
        <v>346</v>
      </c>
      <c r="C20" s="7" t="s">
        <v>63</v>
      </c>
      <c r="D20" s="8">
        <v>7.5</v>
      </c>
      <c r="E20" s="29">
        <f>D20*1.15</f>
        <v>8.625</v>
      </c>
      <c r="F20" s="29">
        <v>8.09</v>
      </c>
      <c r="G20" s="8" t="s">
        <v>353</v>
      </c>
      <c r="H20" s="11"/>
    </row>
    <row r="21" spans="1:8">
      <c r="A21" s="8">
        <v>221</v>
      </c>
      <c r="B21" s="7" t="s">
        <v>65</v>
      </c>
      <c r="C21" s="7" t="s">
        <v>63</v>
      </c>
      <c r="D21" s="29">
        <v>7</v>
      </c>
      <c r="E21" s="29">
        <f>D21*1.15</f>
        <v>8.0499999999999989</v>
      </c>
      <c r="F21" s="8">
        <v>7.5</v>
      </c>
      <c r="G21" s="8" t="s">
        <v>355</v>
      </c>
    </row>
    <row r="22" spans="1:8">
      <c r="A22" s="8">
        <v>24</v>
      </c>
      <c r="B22" s="7" t="s">
        <v>86</v>
      </c>
      <c r="C22" s="7" t="s">
        <v>88</v>
      </c>
      <c r="D22" s="29">
        <v>6.96</v>
      </c>
      <c r="E22" s="29">
        <f>D22*1.15</f>
        <v>8.0039999999999996</v>
      </c>
      <c r="F22" s="8">
        <v>7.2</v>
      </c>
      <c r="G22" s="8" t="s">
        <v>356</v>
      </c>
    </row>
    <row r="23" spans="1:8">
      <c r="A23" s="8">
        <v>177</v>
      </c>
      <c r="B23" s="7" t="s">
        <v>227</v>
      </c>
      <c r="C23" s="7" t="s">
        <v>225</v>
      </c>
      <c r="D23" s="29">
        <v>6.46</v>
      </c>
      <c r="E23" s="29">
        <f>D23*1.15</f>
        <v>7.4289999999999994</v>
      </c>
      <c r="F23" s="8">
        <v>7.2</v>
      </c>
      <c r="G23" s="8" t="s">
        <v>354</v>
      </c>
    </row>
    <row r="24" spans="1:8">
      <c r="A24" s="8">
        <v>56</v>
      </c>
      <c r="B24" s="7" t="s">
        <v>44</v>
      </c>
      <c r="C24" s="7" t="s">
        <v>34</v>
      </c>
      <c r="D24" s="29">
        <v>7.3</v>
      </c>
      <c r="E24" s="29">
        <f>D24*1.15</f>
        <v>8.3949999999999996</v>
      </c>
      <c r="F24" s="8"/>
      <c r="G24" s="8"/>
    </row>
    <row r="25" spans="1:8">
      <c r="A25" s="11"/>
      <c r="B25" s="13"/>
      <c r="C25" s="11"/>
      <c r="D25" s="13"/>
      <c r="E25" s="28"/>
      <c r="F25" s="28"/>
      <c r="G25" s="13"/>
      <c r="H25" s="11"/>
    </row>
    <row r="26" spans="1:8">
      <c r="A26" s="6" t="s">
        <v>317</v>
      </c>
      <c r="B26" s="13"/>
      <c r="C26" s="11"/>
      <c r="D26" s="13"/>
      <c r="E26" s="28"/>
      <c r="F26" s="28"/>
      <c r="G26" s="13"/>
      <c r="H26" s="11"/>
    </row>
    <row r="27" spans="1:8">
      <c r="A27" s="8">
        <v>117</v>
      </c>
      <c r="B27" s="7" t="s">
        <v>165</v>
      </c>
      <c r="C27" s="7" t="s">
        <v>164</v>
      </c>
      <c r="D27" s="29">
        <v>5.75</v>
      </c>
      <c r="E27" s="29">
        <f>D27*1.15</f>
        <v>6.6124999999999998</v>
      </c>
      <c r="F27" s="8">
        <v>5.82</v>
      </c>
      <c r="G27" s="8" t="s">
        <v>353</v>
      </c>
    </row>
    <row r="28" spans="1:8">
      <c r="A28" s="8">
        <v>57</v>
      </c>
      <c r="B28" s="7" t="s">
        <v>45</v>
      </c>
      <c r="C28" s="7" t="s">
        <v>34</v>
      </c>
      <c r="D28" s="29">
        <v>5.3</v>
      </c>
      <c r="E28" s="29">
        <f>D28*1.15</f>
        <v>6.0949999999999998</v>
      </c>
      <c r="F28" s="8">
        <v>5.69</v>
      </c>
      <c r="G28" s="8" t="s">
        <v>355</v>
      </c>
    </row>
    <row r="29" spans="1:8">
      <c r="A29" s="8">
        <v>33</v>
      </c>
      <c r="B29" s="7" t="s">
        <v>108</v>
      </c>
      <c r="C29" s="7" t="s">
        <v>107</v>
      </c>
      <c r="D29" s="29">
        <v>6</v>
      </c>
      <c r="E29" s="29">
        <f>D29*1.15</f>
        <v>6.8999999999999995</v>
      </c>
      <c r="F29" s="8">
        <v>5.28</v>
      </c>
      <c r="G29" s="8" t="s">
        <v>356</v>
      </c>
    </row>
  </sheetData>
  <sortState ref="A28:H29">
    <sortCondition ref="G28:G29"/>
  </sortState>
  <phoneticPr fontId="5" type="noConversion"/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>
      <selection activeCell="J16" sqref="J16"/>
    </sheetView>
  </sheetViews>
  <sheetFormatPr defaultRowHeight="15.75"/>
  <cols>
    <col min="1" max="1" width="9.140625" style="11"/>
    <col min="2" max="2" width="31.28515625" style="11" customWidth="1"/>
    <col min="3" max="3" width="38" style="11" customWidth="1"/>
    <col min="4" max="4" width="9.28515625" style="13" customWidth="1"/>
    <col min="5" max="7" width="9.140625" style="13"/>
    <col min="8" max="16384" width="9.140625" style="11"/>
  </cols>
  <sheetData>
    <row r="1" spans="1:7" ht="18.75">
      <c r="A1" s="30" t="s">
        <v>94</v>
      </c>
      <c r="E1" s="28"/>
    </row>
    <row r="2" spans="1:7">
      <c r="A2" s="15"/>
      <c r="E2" s="28"/>
    </row>
    <row r="3" spans="1:7">
      <c r="A3" s="6" t="s">
        <v>315</v>
      </c>
      <c r="E3" s="28"/>
    </row>
    <row r="4" spans="1:7">
      <c r="A4" s="6"/>
      <c r="E4" s="28"/>
    </row>
    <row r="5" spans="1:7" s="13" customFormat="1">
      <c r="A5" s="13" t="s">
        <v>2</v>
      </c>
      <c r="B5" s="13" t="s">
        <v>3</v>
      </c>
      <c r="C5" s="13" t="s">
        <v>4</v>
      </c>
      <c r="D5" s="28" t="s">
        <v>5</v>
      </c>
      <c r="E5" s="13" t="s">
        <v>6</v>
      </c>
      <c r="F5" s="13" t="s">
        <v>7</v>
      </c>
      <c r="G5" s="13" t="s">
        <v>8</v>
      </c>
    </row>
    <row r="6" spans="1:7">
      <c r="A6" s="8">
        <v>42</v>
      </c>
      <c r="B6" s="7" t="s">
        <v>306</v>
      </c>
      <c r="C6" s="7" t="s">
        <v>10</v>
      </c>
      <c r="D6" s="29">
        <v>18.899999999999999</v>
      </c>
      <c r="E6" s="29">
        <f>D6*1.2</f>
        <v>22.679999999999996</v>
      </c>
      <c r="F6" s="8">
        <v>20.11</v>
      </c>
      <c r="G6" s="8" t="s">
        <v>353</v>
      </c>
    </row>
    <row r="7" spans="1:7">
      <c r="A7" s="8">
        <v>200</v>
      </c>
      <c r="B7" s="7" t="s">
        <v>291</v>
      </c>
      <c r="C7" s="7" t="s">
        <v>292</v>
      </c>
      <c r="D7" s="29">
        <v>16.5</v>
      </c>
      <c r="E7" s="29">
        <f>D7*1.2</f>
        <v>19.8</v>
      </c>
      <c r="F7" s="8">
        <v>16.75</v>
      </c>
      <c r="G7" s="8" t="s">
        <v>355</v>
      </c>
    </row>
    <row r="8" spans="1:7">
      <c r="A8" s="8">
        <v>85</v>
      </c>
      <c r="B8" s="7" t="s">
        <v>54</v>
      </c>
      <c r="C8" s="7" t="s">
        <v>47</v>
      </c>
      <c r="D8" s="29">
        <v>16.899999999999999</v>
      </c>
      <c r="E8" s="29">
        <f>D8*1.2</f>
        <v>20.279999999999998</v>
      </c>
      <c r="F8" s="8">
        <v>14.21</v>
      </c>
      <c r="G8" s="8" t="s">
        <v>356</v>
      </c>
    </row>
    <row r="9" spans="1:7">
      <c r="A9" s="8">
        <v>104</v>
      </c>
      <c r="B9" s="7" t="s">
        <v>151</v>
      </c>
      <c r="C9" s="7" t="s">
        <v>145</v>
      </c>
      <c r="D9" s="29">
        <v>16.75</v>
      </c>
      <c r="E9" s="29">
        <f>D9*1.2</f>
        <v>20.099999999999998</v>
      </c>
      <c r="F9" s="8">
        <v>13.07</v>
      </c>
      <c r="G9" s="8" t="s">
        <v>354</v>
      </c>
    </row>
    <row r="10" spans="1:7">
      <c r="B10" s="13"/>
      <c r="E10" s="28"/>
      <c r="F10" s="28"/>
    </row>
    <row r="11" spans="1:7">
      <c r="A11" s="6" t="s">
        <v>316</v>
      </c>
      <c r="B11" s="13"/>
      <c r="E11" s="28"/>
      <c r="F11" s="28"/>
    </row>
    <row r="12" spans="1:7">
      <c r="B12" s="13"/>
      <c r="E12" s="28"/>
      <c r="F12" s="28"/>
    </row>
    <row r="13" spans="1:7">
      <c r="A13" s="8">
        <v>55</v>
      </c>
      <c r="B13" s="7" t="s">
        <v>301</v>
      </c>
      <c r="C13" s="7" t="s">
        <v>34</v>
      </c>
      <c r="D13" s="29">
        <v>12</v>
      </c>
      <c r="E13" s="29">
        <f>D13*1.2</f>
        <v>14.399999999999999</v>
      </c>
      <c r="F13" s="8">
        <v>11.51</v>
      </c>
      <c r="G13" s="8" t="s">
        <v>353</v>
      </c>
    </row>
    <row r="14" spans="1:7">
      <c r="A14" s="8">
        <v>238</v>
      </c>
      <c r="B14" s="7" t="s">
        <v>281</v>
      </c>
      <c r="C14" s="7" t="s">
        <v>276</v>
      </c>
      <c r="D14" s="29">
        <v>11</v>
      </c>
      <c r="E14" s="29">
        <f>D14*1.2</f>
        <v>13.2</v>
      </c>
      <c r="F14" s="8">
        <v>8.81</v>
      </c>
      <c r="G14" s="8" t="s">
        <v>355</v>
      </c>
    </row>
    <row r="15" spans="1:7">
      <c r="A15" s="8">
        <v>140</v>
      </c>
      <c r="B15" s="7" t="s">
        <v>361</v>
      </c>
      <c r="C15" s="7" t="s">
        <v>191</v>
      </c>
      <c r="D15" s="29">
        <v>6.3</v>
      </c>
      <c r="E15" s="29">
        <f>D15*1.2</f>
        <v>7.56</v>
      </c>
      <c r="F15" s="8">
        <v>10.75</v>
      </c>
      <c r="G15" s="8" t="s">
        <v>360</v>
      </c>
    </row>
    <row r="16" spans="1:7">
      <c r="A16" s="13"/>
      <c r="D16" s="28"/>
      <c r="E16" s="28"/>
    </row>
    <row r="17" spans="1:7">
      <c r="A17" s="6" t="s">
        <v>317</v>
      </c>
      <c r="B17" s="13"/>
      <c r="E17" s="28"/>
      <c r="F17" s="28"/>
    </row>
    <row r="18" spans="1:7">
      <c r="B18" s="13"/>
      <c r="E18" s="28"/>
      <c r="F18" s="28"/>
    </row>
    <row r="19" spans="1:7">
      <c r="A19" s="8">
        <v>84</v>
      </c>
      <c r="B19" s="7" t="s">
        <v>53</v>
      </c>
      <c r="C19" s="7" t="s">
        <v>47</v>
      </c>
      <c r="D19" s="29">
        <v>9.5</v>
      </c>
      <c r="E19" s="29">
        <f t="shared" ref="E19:E21" si="0">D19*1.2</f>
        <v>11.4</v>
      </c>
      <c r="F19" s="8">
        <v>9.81</v>
      </c>
      <c r="G19" s="8" t="s">
        <v>353</v>
      </c>
    </row>
    <row r="20" spans="1:7">
      <c r="A20" s="8">
        <v>136</v>
      </c>
      <c r="B20" s="7" t="s">
        <v>189</v>
      </c>
      <c r="C20" s="7" t="s">
        <v>183</v>
      </c>
      <c r="D20" s="29">
        <v>8</v>
      </c>
      <c r="E20" s="29">
        <f t="shared" si="0"/>
        <v>9.6</v>
      </c>
      <c r="F20" s="8">
        <v>9.49</v>
      </c>
      <c r="G20" s="8" t="s">
        <v>355</v>
      </c>
    </row>
    <row r="21" spans="1:7">
      <c r="A21" s="8">
        <v>27</v>
      </c>
      <c r="B21" s="7" t="s">
        <v>96</v>
      </c>
      <c r="C21" s="7" t="s">
        <v>97</v>
      </c>
      <c r="D21" s="29">
        <v>5.95</v>
      </c>
      <c r="E21" s="29">
        <f t="shared" si="0"/>
        <v>7.14</v>
      </c>
      <c r="F21" s="8">
        <v>4.82</v>
      </c>
      <c r="G21" s="8" t="s">
        <v>356</v>
      </c>
    </row>
  </sheetData>
  <sortState ref="A14:G15">
    <sortCondition ref="G14:G15"/>
  </sortState>
  <phoneticPr fontId="5" type="noConversion"/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8"/>
  <sheetViews>
    <sheetView topLeftCell="A13" workbookViewId="0">
      <selection activeCell="G31" sqref="G31"/>
    </sheetView>
  </sheetViews>
  <sheetFormatPr defaultRowHeight="15.75"/>
  <cols>
    <col min="1" max="1" width="9.140625" style="11"/>
    <col min="2" max="2" width="9.140625" style="11" customWidth="1"/>
    <col min="3" max="3" width="31.85546875" style="11" customWidth="1"/>
    <col min="4" max="4" width="37.7109375" style="11" customWidth="1"/>
    <col min="5" max="8" width="9.140625" style="13"/>
    <col min="9" max="16384" width="9.140625" style="11"/>
  </cols>
  <sheetData>
    <row r="1" spans="1:8" ht="18.75">
      <c r="A1" s="30" t="s">
        <v>95</v>
      </c>
      <c r="E1" s="28"/>
    </row>
    <row r="2" spans="1:8">
      <c r="E2" s="28"/>
    </row>
    <row r="3" spans="1:8">
      <c r="A3" s="6" t="s">
        <v>315</v>
      </c>
      <c r="E3" s="28"/>
    </row>
    <row r="4" spans="1:8" s="13" customFormat="1">
      <c r="B4" s="13" t="s">
        <v>2</v>
      </c>
      <c r="C4" s="13" t="s">
        <v>3</v>
      </c>
      <c r="D4" s="13" t="s">
        <v>4</v>
      </c>
      <c r="E4" s="28" t="s">
        <v>5</v>
      </c>
      <c r="F4" s="13" t="s">
        <v>6</v>
      </c>
      <c r="G4" s="13" t="s">
        <v>7</v>
      </c>
      <c r="H4" s="13" t="s">
        <v>8</v>
      </c>
    </row>
    <row r="5" spans="1:8">
      <c r="A5" s="7"/>
      <c r="B5" s="8">
        <v>202</v>
      </c>
      <c r="C5" s="7" t="s">
        <v>314</v>
      </c>
      <c r="D5" s="7" t="s">
        <v>292</v>
      </c>
      <c r="E5" s="29">
        <v>21</v>
      </c>
      <c r="F5" s="29">
        <f>E5*1.2</f>
        <v>25.2</v>
      </c>
      <c r="G5" s="8">
        <v>22.57</v>
      </c>
      <c r="H5" s="8" t="s">
        <v>353</v>
      </c>
    </row>
    <row r="6" spans="1:8">
      <c r="A6" s="7"/>
      <c r="B6" s="8">
        <v>149</v>
      </c>
      <c r="C6" s="7" t="s">
        <v>304</v>
      </c>
      <c r="D6" s="7" t="s">
        <v>58</v>
      </c>
      <c r="E6" s="29">
        <v>23</v>
      </c>
      <c r="F6" s="29">
        <f>E6*1.2</f>
        <v>27.599999999999998</v>
      </c>
      <c r="G6" s="8">
        <v>20.239999999999998</v>
      </c>
      <c r="H6" s="8" t="s">
        <v>355</v>
      </c>
    </row>
    <row r="7" spans="1:8">
      <c r="A7" s="7"/>
      <c r="B7" s="8">
        <v>54</v>
      </c>
      <c r="C7" s="7" t="s">
        <v>300</v>
      </c>
      <c r="D7" s="7" t="s">
        <v>34</v>
      </c>
      <c r="E7" s="29">
        <v>22</v>
      </c>
      <c r="F7" s="29">
        <f>E7*1.2</f>
        <v>26.4</v>
      </c>
      <c r="G7" s="8">
        <v>11.61</v>
      </c>
      <c r="H7" s="8" t="s">
        <v>356</v>
      </c>
    </row>
    <row r="8" spans="1:8">
      <c r="A8" s="7"/>
      <c r="B8" s="8">
        <v>201</v>
      </c>
      <c r="C8" s="7" t="s">
        <v>293</v>
      </c>
      <c r="D8" s="7" t="s">
        <v>292</v>
      </c>
      <c r="E8" s="29">
        <v>23.5</v>
      </c>
      <c r="F8" s="29">
        <f>E8*1.2</f>
        <v>28.2</v>
      </c>
      <c r="G8" s="8">
        <v>30.68</v>
      </c>
      <c r="H8" s="8" t="s">
        <v>360</v>
      </c>
    </row>
    <row r="9" spans="1:8">
      <c r="A9" s="7"/>
      <c r="B9" s="8">
        <v>97</v>
      </c>
      <c r="C9" s="7" t="s">
        <v>143</v>
      </c>
      <c r="D9" s="7" t="s">
        <v>142</v>
      </c>
      <c r="E9" s="29">
        <v>24</v>
      </c>
      <c r="F9" s="29">
        <f>E9*1.2</f>
        <v>28.799999999999997</v>
      </c>
      <c r="G9" s="8"/>
      <c r="H9" s="8"/>
    </row>
    <row r="10" spans="1:8">
      <c r="B10" s="13"/>
      <c r="E10" s="28"/>
      <c r="F10" s="28"/>
    </row>
    <row r="11" spans="1:8">
      <c r="A11" s="6" t="s">
        <v>316</v>
      </c>
      <c r="B11" s="13"/>
      <c r="E11" s="28"/>
      <c r="F11" s="28"/>
    </row>
    <row r="12" spans="1:8">
      <c r="A12" s="7"/>
      <c r="B12" s="8">
        <v>87</v>
      </c>
      <c r="C12" s="7" t="s">
        <v>56</v>
      </c>
      <c r="D12" s="7" t="s">
        <v>47</v>
      </c>
      <c r="E12" s="29">
        <v>17.5</v>
      </c>
      <c r="F12" s="29">
        <f t="shared" ref="F12:F17" si="0">E12*1.2</f>
        <v>21</v>
      </c>
      <c r="G12" s="8">
        <v>19.350000000000001</v>
      </c>
      <c r="H12" s="8" t="s">
        <v>353</v>
      </c>
    </row>
    <row r="13" spans="1:8">
      <c r="A13" s="7"/>
      <c r="B13" s="8">
        <v>148</v>
      </c>
      <c r="C13" s="7" t="s">
        <v>303</v>
      </c>
      <c r="D13" s="7" t="s">
        <v>58</v>
      </c>
      <c r="E13" s="29">
        <v>18</v>
      </c>
      <c r="F13" s="29">
        <f t="shared" si="0"/>
        <v>21.599999999999998</v>
      </c>
      <c r="G13" s="8">
        <v>18.38</v>
      </c>
      <c r="H13" s="8" t="s">
        <v>355</v>
      </c>
    </row>
    <row r="14" spans="1:8">
      <c r="A14" s="7"/>
      <c r="B14" s="8">
        <v>163</v>
      </c>
      <c r="C14" s="7" t="s">
        <v>212</v>
      </c>
      <c r="D14" s="7" t="s">
        <v>206</v>
      </c>
      <c r="E14" s="29">
        <v>16.5</v>
      </c>
      <c r="F14" s="29">
        <f t="shared" si="0"/>
        <v>19.8</v>
      </c>
      <c r="G14" s="8">
        <v>18.25</v>
      </c>
      <c r="H14" s="8" t="s">
        <v>356</v>
      </c>
    </row>
    <row r="15" spans="1:8">
      <c r="A15" s="7"/>
      <c r="B15" s="8">
        <v>135</v>
      </c>
      <c r="C15" s="7" t="s">
        <v>188</v>
      </c>
      <c r="D15" s="7" t="s">
        <v>183</v>
      </c>
      <c r="E15" s="29">
        <v>17</v>
      </c>
      <c r="F15" s="29">
        <f t="shared" si="0"/>
        <v>20.399999999999999</v>
      </c>
      <c r="G15" s="8">
        <v>17.41</v>
      </c>
      <c r="H15" s="8" t="s">
        <v>354</v>
      </c>
    </row>
    <row r="16" spans="1:8">
      <c r="A16" s="7"/>
      <c r="B16" s="8">
        <v>41</v>
      </c>
      <c r="C16" s="7" t="s">
        <v>305</v>
      </c>
      <c r="D16" s="7" t="s">
        <v>10</v>
      </c>
      <c r="E16" s="29">
        <v>15.8</v>
      </c>
      <c r="F16" s="29">
        <f t="shared" si="0"/>
        <v>18.96</v>
      </c>
      <c r="G16" s="8">
        <v>16.7</v>
      </c>
      <c r="H16" s="8" t="s">
        <v>357</v>
      </c>
    </row>
    <row r="17" spans="1:8">
      <c r="A17" s="7"/>
      <c r="B17" s="8">
        <v>203</v>
      </c>
      <c r="C17" s="7" t="s">
        <v>294</v>
      </c>
      <c r="D17" s="7" t="s">
        <v>295</v>
      </c>
      <c r="E17" s="29">
        <v>18.8</v>
      </c>
      <c r="F17" s="29">
        <f t="shared" si="0"/>
        <v>22.56</v>
      </c>
      <c r="G17" s="8">
        <v>15.41</v>
      </c>
      <c r="H17" s="8" t="s">
        <v>358</v>
      </c>
    </row>
    <row r="18" spans="1:8">
      <c r="B18" s="13"/>
      <c r="E18" s="28"/>
      <c r="F18" s="28"/>
    </row>
    <row r="19" spans="1:8">
      <c r="A19" s="6" t="s">
        <v>317</v>
      </c>
      <c r="B19" s="13"/>
      <c r="E19" s="28"/>
      <c r="F19" s="28"/>
    </row>
    <row r="20" spans="1:8">
      <c r="A20" s="7"/>
      <c r="B20" s="8">
        <v>137</v>
      </c>
      <c r="C20" s="7" t="s">
        <v>190</v>
      </c>
      <c r="D20" s="7" t="s">
        <v>191</v>
      </c>
      <c r="E20" s="29">
        <v>14</v>
      </c>
      <c r="F20" s="29">
        <f t="shared" ref="F20:F26" si="1">E20*1.2</f>
        <v>16.8</v>
      </c>
      <c r="G20" s="8">
        <v>14.37</v>
      </c>
      <c r="H20" s="8" t="s">
        <v>353</v>
      </c>
    </row>
    <row r="21" spans="1:8">
      <c r="A21" s="7"/>
      <c r="B21" s="8">
        <v>65</v>
      </c>
      <c r="C21" s="7" t="s">
        <v>117</v>
      </c>
      <c r="D21" s="7" t="s">
        <v>110</v>
      </c>
      <c r="E21" s="29">
        <v>13.2</v>
      </c>
      <c r="F21" s="29">
        <f>E21*1.2</f>
        <v>15.839999999999998</v>
      </c>
      <c r="G21" s="8">
        <v>13.82</v>
      </c>
      <c r="H21" s="8" t="s">
        <v>355</v>
      </c>
    </row>
    <row r="22" spans="1:8">
      <c r="A22" s="7"/>
      <c r="B22" s="8">
        <v>206</v>
      </c>
      <c r="C22" s="7" t="s">
        <v>299</v>
      </c>
      <c r="D22" s="7" t="s">
        <v>297</v>
      </c>
      <c r="E22" s="29">
        <v>11</v>
      </c>
      <c r="F22" s="29">
        <f>E22*1.2</f>
        <v>13.2</v>
      </c>
      <c r="G22" s="8">
        <v>12.35</v>
      </c>
      <c r="H22" s="8" t="s">
        <v>356</v>
      </c>
    </row>
    <row r="23" spans="1:8">
      <c r="A23" s="7"/>
      <c r="B23" s="8">
        <v>205</v>
      </c>
      <c r="C23" s="7" t="s">
        <v>298</v>
      </c>
      <c r="D23" s="7" t="s">
        <v>297</v>
      </c>
      <c r="E23" s="29">
        <v>11</v>
      </c>
      <c r="F23" s="29">
        <f>E23*1.2</f>
        <v>13.2</v>
      </c>
      <c r="G23" s="8">
        <v>11.46</v>
      </c>
      <c r="H23" s="8" t="s">
        <v>354</v>
      </c>
    </row>
    <row r="24" spans="1:8">
      <c r="B24" s="13"/>
      <c r="E24" s="28"/>
      <c r="F24" s="28"/>
    </row>
    <row r="25" spans="1:8">
      <c r="A25" s="6" t="s">
        <v>318</v>
      </c>
      <c r="B25" s="13"/>
      <c r="E25" s="28"/>
      <c r="F25" s="28"/>
    </row>
    <row r="26" spans="1:8">
      <c r="A26" s="7"/>
      <c r="B26" s="8">
        <v>75</v>
      </c>
      <c r="C26" s="7" t="s">
        <v>129</v>
      </c>
      <c r="D26" s="7" t="s">
        <v>126</v>
      </c>
      <c r="E26" s="29">
        <v>10.3</v>
      </c>
      <c r="F26" s="29">
        <f t="shared" si="1"/>
        <v>12.360000000000001</v>
      </c>
      <c r="G26" s="8">
        <v>9.6199999999999992</v>
      </c>
      <c r="H26" s="8" t="s">
        <v>353</v>
      </c>
    </row>
    <row r="27" spans="1:8">
      <c r="A27" s="7"/>
      <c r="B27" s="8">
        <v>86</v>
      </c>
      <c r="C27" s="7" t="s">
        <v>55</v>
      </c>
      <c r="D27" s="7" t="s">
        <v>47</v>
      </c>
      <c r="E27" s="29">
        <v>7</v>
      </c>
      <c r="F27" s="29">
        <f>E27*1.2</f>
        <v>8.4</v>
      </c>
      <c r="G27" s="8">
        <v>8.02</v>
      </c>
      <c r="H27" s="8" t="s">
        <v>355</v>
      </c>
    </row>
    <row r="28" spans="1:8">
      <c r="A28" s="7"/>
      <c r="B28" s="8">
        <v>204</v>
      </c>
      <c r="C28" s="7" t="s">
        <v>296</v>
      </c>
      <c r="D28" s="7" t="s">
        <v>297</v>
      </c>
      <c r="E28" s="29">
        <v>8</v>
      </c>
      <c r="F28" s="29">
        <f>E28*1.2</f>
        <v>9.6</v>
      </c>
      <c r="G28" s="8">
        <v>10.32</v>
      </c>
      <c r="H28" s="8" t="s">
        <v>360</v>
      </c>
    </row>
  </sheetData>
  <sortState ref="A27:H28">
    <sortCondition ref="H27:H28"/>
  </sortState>
  <phoneticPr fontId="5" type="noConversion"/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J39" sqref="J39"/>
    </sheetView>
  </sheetViews>
  <sheetFormatPr defaultRowHeight="15.75"/>
  <cols>
    <col min="1" max="2" width="9.140625" style="6"/>
    <col min="3" max="3" width="49.28515625" style="6" customWidth="1"/>
    <col min="4" max="7" width="9.140625" style="18"/>
    <col min="8" max="16384" width="9.140625" style="6"/>
  </cols>
  <sheetData>
    <row r="1" spans="1:7" ht="18.75">
      <c r="A1" s="25" t="s">
        <v>312</v>
      </c>
      <c r="E1" s="24"/>
    </row>
    <row r="2" spans="1:7">
      <c r="E2" s="24"/>
    </row>
    <row r="3" spans="1:7">
      <c r="A3" s="6" t="s">
        <v>315</v>
      </c>
      <c r="E3" s="24"/>
    </row>
    <row r="4" spans="1:7" s="18" customFormat="1">
      <c r="A4" s="18" t="s">
        <v>1</v>
      </c>
      <c r="B4" s="18" t="s">
        <v>2</v>
      </c>
      <c r="C4" s="18" t="s">
        <v>4</v>
      </c>
      <c r="D4" s="24" t="s">
        <v>5</v>
      </c>
      <c r="E4" s="18" t="s">
        <v>6</v>
      </c>
      <c r="F4" s="18" t="s">
        <v>7</v>
      </c>
      <c r="G4" s="18" t="s">
        <v>8</v>
      </c>
    </row>
    <row r="5" spans="1:7">
      <c r="A5" s="8">
        <v>6</v>
      </c>
      <c r="B5" s="7"/>
      <c r="C5" s="7" t="s">
        <v>145</v>
      </c>
      <c r="D5" s="35">
        <v>6.8287037037037025E-4</v>
      </c>
      <c r="E5" s="35">
        <f>D5*0.85</f>
        <v>5.8043981481481466E-4</v>
      </c>
      <c r="F5" s="35">
        <v>6.3078703703703702E-4</v>
      </c>
      <c r="G5" s="8" t="s">
        <v>353</v>
      </c>
    </row>
    <row r="6" spans="1:7">
      <c r="A6" s="8">
        <v>3</v>
      </c>
      <c r="B6" s="7"/>
      <c r="C6" s="7" t="s">
        <v>323</v>
      </c>
      <c r="D6" s="35">
        <v>6.5972222222222213E-4</v>
      </c>
      <c r="E6" s="35">
        <f>D6*0.85</f>
        <v>5.6076388888888875E-4</v>
      </c>
      <c r="F6" s="35">
        <v>6.4236111111111113E-4</v>
      </c>
      <c r="G6" s="8" t="s">
        <v>355</v>
      </c>
    </row>
    <row r="7" spans="1:7">
      <c r="A7" s="8">
        <v>2</v>
      </c>
      <c r="B7" s="7"/>
      <c r="C7" s="19" t="s">
        <v>330</v>
      </c>
      <c r="D7" s="35">
        <v>6.8634259259259256E-4</v>
      </c>
      <c r="E7" s="35">
        <f>D7*0.85</f>
        <v>5.833912037037037E-4</v>
      </c>
      <c r="F7" s="35">
        <v>6.5740740740740733E-4</v>
      </c>
      <c r="G7" s="8" t="s">
        <v>356</v>
      </c>
    </row>
    <row r="8" spans="1:7">
      <c r="A8" s="8">
        <v>4</v>
      </c>
      <c r="B8" s="7"/>
      <c r="C8" s="7" t="s">
        <v>88</v>
      </c>
      <c r="D8" s="35">
        <v>5.7870370370370378E-4</v>
      </c>
      <c r="E8" s="35">
        <f>D8*0.85</f>
        <v>4.9189814814814821E-4</v>
      </c>
      <c r="F8" s="35">
        <v>7.407407407407407E-4</v>
      </c>
      <c r="G8" s="8" t="s">
        <v>354</v>
      </c>
    </row>
    <row r="9" spans="1:7">
      <c r="A9" s="8">
        <v>5</v>
      </c>
      <c r="B9" s="7"/>
      <c r="C9" s="7" t="s">
        <v>73</v>
      </c>
      <c r="D9" s="35">
        <v>6.3657407407407402E-4</v>
      </c>
      <c r="E9" s="35">
        <f>D9*0.85</f>
        <v>5.4108796296296294E-4</v>
      </c>
      <c r="F9" s="8"/>
      <c r="G9" s="8"/>
    </row>
    <row r="11" spans="1:7">
      <c r="A11" s="6" t="s">
        <v>316</v>
      </c>
    </row>
    <row r="12" spans="1:7">
      <c r="A12" s="8">
        <v>4</v>
      </c>
      <c r="B12" s="7"/>
      <c r="C12" s="7" t="s">
        <v>329</v>
      </c>
      <c r="D12" s="35">
        <v>7.291666666666667E-4</v>
      </c>
      <c r="E12" s="35">
        <f t="shared" ref="E12" si="0">D12*0.85</f>
        <v>6.1979166666666671E-4</v>
      </c>
      <c r="F12" s="35">
        <v>6.8402777777777776E-4</v>
      </c>
      <c r="G12" s="8" t="s">
        <v>353</v>
      </c>
    </row>
    <row r="13" spans="1:7">
      <c r="A13" s="8">
        <v>3</v>
      </c>
      <c r="B13" s="7"/>
      <c r="C13" s="19" t="s">
        <v>238</v>
      </c>
      <c r="D13" s="35">
        <v>7.5532407407407406E-4</v>
      </c>
      <c r="E13" s="35">
        <f>D13*0.85</f>
        <v>6.4202546296296295E-4</v>
      </c>
      <c r="F13" s="35">
        <v>7.233796296296297E-4</v>
      </c>
      <c r="G13" s="8" t="s">
        <v>355</v>
      </c>
    </row>
    <row r="14" spans="1:7">
      <c r="A14" s="8">
        <v>1</v>
      </c>
      <c r="B14" s="7"/>
      <c r="C14" s="7" t="s">
        <v>206</v>
      </c>
      <c r="D14" s="35">
        <v>7.7546296296296304E-4</v>
      </c>
      <c r="E14" s="35">
        <v>6.5972222222222213E-4</v>
      </c>
      <c r="F14" s="35">
        <v>7.2685185185185179E-4</v>
      </c>
      <c r="G14" s="8" t="s">
        <v>356</v>
      </c>
    </row>
    <row r="15" spans="1:7">
      <c r="A15" s="8">
        <v>5</v>
      </c>
      <c r="B15" s="7"/>
      <c r="C15" s="19" t="s">
        <v>332</v>
      </c>
      <c r="D15" s="35">
        <v>7.5231481481481471E-4</v>
      </c>
      <c r="E15" s="35">
        <f>D15*0.85</f>
        <v>6.3946759259259252E-4</v>
      </c>
      <c r="F15" s="35">
        <v>7.3842592592592579E-4</v>
      </c>
      <c r="G15" s="8" t="s">
        <v>354</v>
      </c>
    </row>
    <row r="16" spans="1:7">
      <c r="A16" s="8">
        <v>6</v>
      </c>
      <c r="B16" s="7"/>
      <c r="C16" s="7" t="s">
        <v>154</v>
      </c>
      <c r="D16" s="35">
        <v>7.6736111111111113E-4</v>
      </c>
      <c r="E16" s="35">
        <f>D16*0.85</f>
        <v>6.5225694444444446E-4</v>
      </c>
      <c r="F16" s="35">
        <v>7.4421296296296301E-4</v>
      </c>
      <c r="G16" s="8" t="s">
        <v>357</v>
      </c>
    </row>
    <row r="17" spans="1:7">
      <c r="A17" s="8">
        <v>2</v>
      </c>
      <c r="B17" s="7"/>
      <c r="C17" s="7" t="s">
        <v>183</v>
      </c>
      <c r="D17" s="35">
        <v>7.716435185185184E-4</v>
      </c>
      <c r="E17" s="35">
        <f>D17*0.85</f>
        <v>6.5589699074074064E-4</v>
      </c>
      <c r="F17" s="35">
        <v>7.5925925925925911E-4</v>
      </c>
      <c r="G17" s="8" t="s">
        <v>358</v>
      </c>
    </row>
    <row r="18" spans="1:7">
      <c r="A18" s="8">
        <v>7</v>
      </c>
      <c r="B18" s="7"/>
      <c r="C18" s="7" t="s">
        <v>219</v>
      </c>
      <c r="D18" s="35">
        <v>7.7256944444444454E-4</v>
      </c>
      <c r="E18" s="35">
        <f>D18*0.85</f>
        <v>6.5668402777777784E-4</v>
      </c>
      <c r="F18" s="35">
        <v>7.7662037037037033E-4</v>
      </c>
      <c r="G18" s="8" t="s">
        <v>359</v>
      </c>
    </row>
    <row r="20" spans="1:7">
      <c r="A20" s="11" t="s">
        <v>317</v>
      </c>
      <c r="B20" s="11"/>
      <c r="C20" s="11"/>
      <c r="D20" s="36"/>
      <c r="E20" s="13"/>
      <c r="F20" s="13"/>
      <c r="G20" s="13"/>
    </row>
    <row r="21" spans="1:7">
      <c r="A21" s="8">
        <v>5</v>
      </c>
      <c r="B21" s="7"/>
      <c r="C21" s="7" t="s">
        <v>10</v>
      </c>
      <c r="D21" s="35">
        <v>8.1192129629629626E-4</v>
      </c>
      <c r="E21" s="35">
        <f>D21*0.85</f>
        <v>6.9013310185185182E-4</v>
      </c>
      <c r="F21" s="35">
        <v>7.0833333333333338E-4</v>
      </c>
      <c r="G21" s="8" t="s">
        <v>353</v>
      </c>
    </row>
    <row r="22" spans="1:7">
      <c r="A22" s="8">
        <v>4</v>
      </c>
      <c r="B22" s="7"/>
      <c r="C22" s="7" t="s">
        <v>327</v>
      </c>
      <c r="D22" s="35">
        <v>7.9861111111111105E-4</v>
      </c>
      <c r="E22" s="35">
        <f>D22*0.85</f>
        <v>6.7881944444444435E-4</v>
      </c>
      <c r="F22" s="35">
        <v>7.1296296296296299E-4</v>
      </c>
      <c r="G22" s="8" t="s">
        <v>355</v>
      </c>
    </row>
    <row r="23" spans="1:7">
      <c r="A23" s="8">
        <v>3</v>
      </c>
      <c r="B23" s="7"/>
      <c r="C23" s="7" t="s">
        <v>164</v>
      </c>
      <c r="D23" s="35">
        <v>8.1655092592592586E-4</v>
      </c>
      <c r="E23" s="35">
        <f>D23*0.85</f>
        <v>6.9406828703703698E-4</v>
      </c>
      <c r="F23" s="35">
        <v>7.5578703703703702E-4</v>
      </c>
      <c r="G23" s="8" t="s">
        <v>356</v>
      </c>
    </row>
    <row r="24" spans="1:7">
      <c r="A24" s="8">
        <v>4</v>
      </c>
      <c r="B24" s="7"/>
      <c r="C24" s="19" t="s">
        <v>331</v>
      </c>
      <c r="D24" s="35">
        <v>8.1018518518518516E-4</v>
      </c>
      <c r="E24" s="35">
        <f>D24*0.85</f>
        <v>6.8865740740740736E-4</v>
      </c>
      <c r="F24" s="35">
        <v>7.9861111111111105E-4</v>
      </c>
      <c r="G24" s="8" t="s">
        <v>354</v>
      </c>
    </row>
    <row r="25" spans="1:7">
      <c r="A25" s="13"/>
      <c r="B25" s="11"/>
      <c r="C25" s="50"/>
      <c r="D25" s="36"/>
      <c r="E25" s="36"/>
      <c r="F25" s="36"/>
      <c r="G25" s="13"/>
    </row>
    <row r="26" spans="1:7">
      <c r="A26" s="11" t="s">
        <v>318</v>
      </c>
      <c r="B26" s="11"/>
      <c r="C26" s="11"/>
      <c r="D26" s="36"/>
      <c r="E26" s="36"/>
      <c r="F26" s="13"/>
      <c r="G26" s="13"/>
    </row>
    <row r="28" spans="1:7">
      <c r="A28" s="8">
        <v>5</v>
      </c>
      <c r="B28" s="7"/>
      <c r="C28" s="7" t="s">
        <v>131</v>
      </c>
      <c r="D28" s="35">
        <v>9.0277777777777784E-4</v>
      </c>
      <c r="E28" s="35">
        <f>D28*0.85</f>
        <v>7.6736111111111113E-4</v>
      </c>
      <c r="F28" s="35">
        <v>8.3449074074074068E-4</v>
      </c>
      <c r="G28" s="8" t="s">
        <v>353</v>
      </c>
    </row>
    <row r="29" spans="1:7">
      <c r="A29" s="8">
        <v>6</v>
      </c>
      <c r="B29" s="7" t="s">
        <v>339</v>
      </c>
      <c r="C29" s="7" t="s">
        <v>328</v>
      </c>
      <c r="D29" s="35">
        <v>8.3333333333333339E-4</v>
      </c>
      <c r="E29" s="35">
        <f>D29*0.85</f>
        <v>7.0833333333333338E-4</v>
      </c>
      <c r="F29" s="35">
        <v>8.5532407407407399E-4</v>
      </c>
      <c r="G29" s="8" t="s">
        <v>355</v>
      </c>
    </row>
    <row r="30" spans="1:7">
      <c r="A30" s="8">
        <v>3</v>
      </c>
      <c r="B30" s="7"/>
      <c r="C30" s="7" t="s">
        <v>110</v>
      </c>
      <c r="D30" s="35">
        <v>9.5486111111111108E-4</v>
      </c>
      <c r="E30" s="35">
        <f>D30*0.85</f>
        <v>8.1163194444444436E-4</v>
      </c>
      <c r="F30" s="35">
        <v>8.6921296296296302E-4</v>
      </c>
      <c r="G30" s="8" t="s">
        <v>356</v>
      </c>
    </row>
  </sheetData>
  <sortState ref="A29:G30">
    <sortCondition ref="G29:G30"/>
  </sortState>
  <phoneticPr fontId="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topLeftCell="A13" workbookViewId="0">
      <selection activeCell="E4" sqref="E4"/>
    </sheetView>
  </sheetViews>
  <sheetFormatPr defaultRowHeight="15.75"/>
  <cols>
    <col min="1" max="1" width="9.140625" style="18"/>
    <col min="2" max="2" width="9.140625" style="6"/>
    <col min="3" max="3" width="30.85546875" style="6" customWidth="1"/>
    <col min="4" max="4" width="41" style="6" customWidth="1"/>
    <col min="5" max="7" width="9.140625" style="18"/>
    <col min="8" max="8" width="7.28515625" style="18" customWidth="1"/>
    <col min="9" max="16384" width="9.140625" style="6"/>
  </cols>
  <sheetData>
    <row r="1" spans="1:16" ht="18.75">
      <c r="A1" s="27" t="s">
        <v>0</v>
      </c>
    </row>
    <row r="3" spans="1:16">
      <c r="A3" s="26" t="s">
        <v>315</v>
      </c>
    </row>
    <row r="5" spans="1:16" s="18" customFormat="1">
      <c r="A5" s="18" t="s">
        <v>1</v>
      </c>
      <c r="B5" s="18" t="s">
        <v>2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</row>
    <row r="6" spans="1:16">
      <c r="A6" s="8">
        <v>4</v>
      </c>
      <c r="B6" s="8">
        <v>34</v>
      </c>
      <c r="C6" s="7" t="s">
        <v>9</v>
      </c>
      <c r="D6" s="7" t="s">
        <v>10</v>
      </c>
      <c r="E6" s="29">
        <v>14.3</v>
      </c>
      <c r="F6" s="29">
        <f>E6*0.8</f>
        <v>11.440000000000001</v>
      </c>
      <c r="G6" s="8">
        <v>121.69</v>
      </c>
      <c r="H6" s="8" t="s">
        <v>353</v>
      </c>
    </row>
    <row r="7" spans="1:16">
      <c r="A7" s="8">
        <v>4</v>
      </c>
      <c r="B7" s="8">
        <v>217</v>
      </c>
      <c r="C7" s="7" t="s">
        <v>311</v>
      </c>
      <c r="D7" s="7" t="s">
        <v>63</v>
      </c>
      <c r="E7" s="29">
        <v>13.93</v>
      </c>
      <c r="F7" s="29">
        <f>E7*0.8</f>
        <v>11.144</v>
      </c>
      <c r="G7" s="8">
        <v>13.37</v>
      </c>
      <c r="H7" s="8" t="s">
        <v>355</v>
      </c>
    </row>
    <row r="8" spans="1:16">
      <c r="A8" s="8">
        <v>6</v>
      </c>
      <c r="B8" s="8">
        <v>59</v>
      </c>
      <c r="C8" s="7" t="s">
        <v>111</v>
      </c>
      <c r="D8" s="7" t="s">
        <v>110</v>
      </c>
      <c r="E8" s="29">
        <v>16.600000000000001</v>
      </c>
      <c r="F8" s="29">
        <f>E8*0.8</f>
        <v>13.280000000000001</v>
      </c>
      <c r="G8" s="8">
        <v>14.42</v>
      </c>
      <c r="H8" s="8" t="s">
        <v>356</v>
      </c>
      <c r="I8" s="11"/>
      <c r="J8" s="11"/>
      <c r="K8" s="11"/>
      <c r="L8" s="11"/>
      <c r="M8" s="11"/>
      <c r="N8" s="11"/>
      <c r="O8" s="11"/>
      <c r="P8" s="11"/>
    </row>
    <row r="9" spans="1:16" s="12" customFormat="1">
      <c r="A9" s="8">
        <v>3</v>
      </c>
      <c r="B9" s="8">
        <v>47</v>
      </c>
      <c r="C9" s="7" t="s">
        <v>35</v>
      </c>
      <c r="D9" s="7" t="s">
        <v>34</v>
      </c>
      <c r="E9" s="29">
        <v>19</v>
      </c>
      <c r="F9" s="29">
        <f>E9*0.8</f>
        <v>15.200000000000001</v>
      </c>
      <c r="G9" s="8">
        <v>14.71</v>
      </c>
      <c r="H9" s="8" t="s">
        <v>354</v>
      </c>
      <c r="I9" s="6"/>
      <c r="J9" s="6"/>
      <c r="K9" s="6"/>
      <c r="L9" s="6"/>
      <c r="M9" s="6"/>
      <c r="N9" s="6"/>
      <c r="O9" s="6"/>
      <c r="P9" s="6"/>
    </row>
    <row r="10" spans="1:16">
      <c r="A10" s="8">
        <v>3</v>
      </c>
      <c r="B10" s="8">
        <v>58</v>
      </c>
      <c r="C10" s="7" t="s">
        <v>109</v>
      </c>
      <c r="D10" s="7" t="s">
        <v>110</v>
      </c>
      <c r="E10" s="29">
        <v>16.5</v>
      </c>
      <c r="F10" s="29">
        <f>E10*0.8</f>
        <v>13.200000000000001</v>
      </c>
      <c r="G10" s="8">
        <v>14.83</v>
      </c>
      <c r="H10" s="8" t="s">
        <v>357</v>
      </c>
    </row>
    <row r="13" spans="1:16" ht="18.75">
      <c r="A13" s="27" t="s">
        <v>11</v>
      </c>
      <c r="E13" s="24"/>
    </row>
    <row r="14" spans="1:16">
      <c r="E14" s="24"/>
    </row>
    <row r="15" spans="1:16">
      <c r="A15" s="26" t="s">
        <v>315</v>
      </c>
      <c r="E15" s="24"/>
    </row>
    <row r="16" spans="1:16">
      <c r="E16" s="24"/>
    </row>
    <row r="17" spans="1:8" s="18" customFormat="1">
      <c r="A17" s="18" t="s">
        <v>1</v>
      </c>
      <c r="B17" s="18" t="s">
        <v>2</v>
      </c>
      <c r="C17" s="18" t="s">
        <v>3</v>
      </c>
      <c r="D17" s="18" t="s">
        <v>4</v>
      </c>
      <c r="E17" s="24" t="s">
        <v>5</v>
      </c>
      <c r="F17" s="18" t="s">
        <v>6</v>
      </c>
      <c r="G17" s="18" t="s">
        <v>7</v>
      </c>
      <c r="H17" s="18" t="s">
        <v>8</v>
      </c>
    </row>
    <row r="18" spans="1:8">
      <c r="A18" s="8">
        <v>4</v>
      </c>
      <c r="B18" s="8">
        <v>216</v>
      </c>
      <c r="C18" s="7" t="s">
        <v>62</v>
      </c>
      <c r="D18" s="7" t="s">
        <v>63</v>
      </c>
      <c r="E18" s="29">
        <v>11.91</v>
      </c>
      <c r="F18" s="29">
        <f>E18*0.8</f>
        <v>9.5280000000000005</v>
      </c>
      <c r="G18" s="8">
        <v>9.66</v>
      </c>
      <c r="H18" s="8" t="s">
        <v>353</v>
      </c>
    </row>
    <row r="19" spans="1:8">
      <c r="A19" s="8">
        <v>3</v>
      </c>
      <c r="B19" s="8">
        <v>35</v>
      </c>
      <c r="C19" s="7" t="s">
        <v>12</v>
      </c>
      <c r="D19" s="7" t="s">
        <v>10</v>
      </c>
      <c r="E19" s="29">
        <v>12.22</v>
      </c>
      <c r="F19" s="29">
        <f>E19*0.8</f>
        <v>9.7760000000000016</v>
      </c>
      <c r="G19" s="8">
        <v>11.11</v>
      </c>
      <c r="H19" s="8" t="s">
        <v>355</v>
      </c>
    </row>
    <row r="20" spans="1:8">
      <c r="A20" s="8">
        <v>6</v>
      </c>
      <c r="B20" s="8">
        <v>76</v>
      </c>
      <c r="C20" s="7" t="s">
        <v>46</v>
      </c>
      <c r="D20" s="7" t="s">
        <v>47</v>
      </c>
      <c r="E20" s="29">
        <v>12.5</v>
      </c>
      <c r="F20" s="29">
        <f>E20*0.8</f>
        <v>10</v>
      </c>
      <c r="G20" s="8">
        <v>11.26</v>
      </c>
      <c r="H20" s="8" t="s">
        <v>356</v>
      </c>
    </row>
    <row r="21" spans="1:8">
      <c r="A21" s="8">
        <v>5</v>
      </c>
      <c r="B21" s="8">
        <v>209</v>
      </c>
      <c r="C21" s="7" t="s">
        <v>310</v>
      </c>
      <c r="D21" s="7" t="s">
        <v>254</v>
      </c>
      <c r="E21" s="29">
        <v>11.96</v>
      </c>
      <c r="F21" s="29">
        <f>E21*0.8</f>
        <v>9.5680000000000014</v>
      </c>
      <c r="G21" s="8">
        <v>12.45</v>
      </c>
      <c r="H21" s="8" t="s">
        <v>354</v>
      </c>
    </row>
    <row r="22" spans="1:8" s="11" customFormat="1">
      <c r="A22" s="13"/>
      <c r="B22" s="13"/>
      <c r="E22" s="28"/>
      <c r="F22" s="28"/>
      <c r="G22" s="13"/>
      <c r="H22" s="13"/>
    </row>
    <row r="23" spans="1:8" s="11" customFormat="1">
      <c r="A23" s="26" t="s">
        <v>316</v>
      </c>
      <c r="B23" s="13"/>
      <c r="E23" s="28"/>
      <c r="F23" s="28"/>
      <c r="G23" s="13"/>
      <c r="H23" s="13"/>
    </row>
    <row r="24" spans="1:8">
      <c r="A24" s="8">
        <v>4</v>
      </c>
      <c r="B24" s="8">
        <v>186</v>
      </c>
      <c r="C24" s="7" t="s">
        <v>244</v>
      </c>
      <c r="D24" s="7" t="s">
        <v>238</v>
      </c>
      <c r="E24" s="29">
        <v>17.079999999999998</v>
      </c>
      <c r="F24" s="29">
        <f>E24*0.8</f>
        <v>13.664</v>
      </c>
      <c r="G24" s="8">
        <v>15.28</v>
      </c>
      <c r="H24" s="8" t="s">
        <v>353</v>
      </c>
    </row>
    <row r="25" spans="1:8">
      <c r="A25" s="8">
        <v>5</v>
      </c>
      <c r="B25" s="8">
        <v>46</v>
      </c>
      <c r="C25" s="7" t="s">
        <v>33</v>
      </c>
      <c r="D25" s="7" t="s">
        <v>34</v>
      </c>
      <c r="E25" s="29">
        <v>17.2</v>
      </c>
      <c r="F25" s="29">
        <f>E25*0.8</f>
        <v>13.76</v>
      </c>
      <c r="G25" s="8">
        <v>16.52</v>
      </c>
      <c r="H25" s="8" t="s">
        <v>355</v>
      </c>
    </row>
    <row r="26" spans="1:8">
      <c r="A26" s="8">
        <v>3</v>
      </c>
      <c r="B26" s="8">
        <v>231</v>
      </c>
      <c r="C26" s="7" t="s">
        <v>275</v>
      </c>
      <c r="D26" s="7" t="s">
        <v>276</v>
      </c>
      <c r="E26" s="29">
        <v>18</v>
      </c>
      <c r="F26" s="29">
        <f>E26*0.8</f>
        <v>14.4</v>
      </c>
      <c r="G26" s="8">
        <v>18.05</v>
      </c>
      <c r="H26" s="8" t="s">
        <v>356</v>
      </c>
    </row>
    <row r="27" spans="1:8">
      <c r="A27" s="8">
        <v>6</v>
      </c>
      <c r="B27" s="8">
        <v>232</v>
      </c>
      <c r="C27" s="7" t="s">
        <v>277</v>
      </c>
      <c r="D27" s="7" t="s">
        <v>276</v>
      </c>
      <c r="E27" s="29">
        <v>18</v>
      </c>
      <c r="F27" s="29">
        <f>E27*0.8</f>
        <v>14.4</v>
      </c>
      <c r="G27" s="8">
        <v>18.66</v>
      </c>
      <c r="H27" s="8" t="s">
        <v>354</v>
      </c>
    </row>
    <row r="28" spans="1:8">
      <c r="A28" s="8">
        <v>2</v>
      </c>
      <c r="B28" s="8">
        <v>66</v>
      </c>
      <c r="C28" s="7" t="s">
        <v>124</v>
      </c>
      <c r="D28" s="7" t="s">
        <v>119</v>
      </c>
      <c r="E28" s="29">
        <v>18.95</v>
      </c>
      <c r="F28" s="29">
        <f>E28*0.8</f>
        <v>15.16</v>
      </c>
      <c r="G28" s="8">
        <v>18.68</v>
      </c>
      <c r="H28" s="8" t="s">
        <v>357</v>
      </c>
    </row>
  </sheetData>
  <phoneticPr fontId="5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K17" sqref="K17"/>
    </sheetView>
  </sheetViews>
  <sheetFormatPr defaultRowHeight="15.75"/>
  <cols>
    <col min="1" max="1" width="9.140625" style="18"/>
    <col min="2" max="2" width="9.140625" style="6"/>
    <col min="3" max="3" width="30.85546875" style="6" customWidth="1"/>
    <col min="4" max="4" width="35.5703125" style="6" customWidth="1"/>
    <col min="5" max="8" width="9.140625" style="18"/>
    <col min="9" max="16384" width="9.140625" style="6"/>
  </cols>
  <sheetData>
    <row r="1" spans="1:9" ht="18.75">
      <c r="A1" s="27" t="s">
        <v>13</v>
      </c>
      <c r="C1" s="5" t="s">
        <v>255</v>
      </c>
    </row>
    <row r="3" spans="1:9" s="18" customFormat="1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</row>
    <row r="4" spans="1:9">
      <c r="A4" s="8">
        <v>6</v>
      </c>
      <c r="B4" s="8">
        <v>239</v>
      </c>
      <c r="C4" s="7" t="s">
        <v>258</v>
      </c>
      <c r="D4" s="7" t="s">
        <v>259</v>
      </c>
      <c r="E4" s="29">
        <v>17</v>
      </c>
      <c r="F4" s="29">
        <f>E4*0.8</f>
        <v>13.600000000000001</v>
      </c>
      <c r="G4" s="8">
        <v>14.21</v>
      </c>
      <c r="H4" s="8" t="s">
        <v>353</v>
      </c>
    </row>
    <row r="5" spans="1:9">
      <c r="A5" s="8">
        <v>4</v>
      </c>
      <c r="B5" s="8">
        <v>208</v>
      </c>
      <c r="C5" s="7" t="s">
        <v>257</v>
      </c>
      <c r="D5" s="7" t="s">
        <v>254</v>
      </c>
      <c r="E5" s="8">
        <v>19.170000000000002</v>
      </c>
      <c r="F5" s="29">
        <f>E5*0.8</f>
        <v>15.336000000000002</v>
      </c>
      <c r="G5" s="8">
        <v>15.52</v>
      </c>
      <c r="H5" s="8" t="s">
        <v>355</v>
      </c>
    </row>
    <row r="6" spans="1:9">
      <c r="A6" s="8">
        <v>2</v>
      </c>
      <c r="B6" s="8">
        <v>207</v>
      </c>
      <c r="C6" s="7" t="s">
        <v>256</v>
      </c>
      <c r="D6" s="7" t="s">
        <v>254</v>
      </c>
      <c r="E6" s="8">
        <v>22.66</v>
      </c>
      <c r="F6" s="29">
        <f>E6*0.8</f>
        <v>18.128</v>
      </c>
      <c r="G6" s="8">
        <v>20.079999999999998</v>
      </c>
      <c r="H6" s="8" t="s">
        <v>356</v>
      </c>
      <c r="I6" s="10"/>
    </row>
  </sheetData>
  <sortState ref="A4:I6">
    <sortCondition ref="H4:H6"/>
  </sortState>
  <phoneticPr fontId="5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workbookViewId="0">
      <selection activeCell="I69" sqref="I69"/>
    </sheetView>
  </sheetViews>
  <sheetFormatPr defaultRowHeight="15.75"/>
  <cols>
    <col min="1" max="1" width="9.140625" style="18"/>
    <col min="2" max="2" width="9.140625" style="6"/>
    <col min="3" max="3" width="30.140625" style="6" customWidth="1"/>
    <col min="4" max="4" width="38.140625" style="6" customWidth="1"/>
    <col min="5" max="6" width="9.140625" style="6"/>
    <col min="7" max="8" width="9.140625" style="18"/>
    <col min="9" max="16384" width="9.140625" style="6"/>
  </cols>
  <sheetData>
    <row r="1" spans="1:9" ht="18.75">
      <c r="A1" s="38" t="s">
        <v>14</v>
      </c>
      <c r="B1" s="11"/>
      <c r="C1" s="11"/>
      <c r="D1" s="11"/>
      <c r="E1" s="11"/>
      <c r="F1" s="11"/>
      <c r="G1" s="13"/>
      <c r="H1" s="13"/>
    </row>
    <row r="2" spans="1:9">
      <c r="A2" s="13"/>
      <c r="B2" s="11"/>
      <c r="C2" s="11"/>
      <c r="D2" s="11"/>
      <c r="E2" s="11"/>
      <c r="F2" s="11"/>
      <c r="G2" s="13"/>
      <c r="H2" s="13"/>
    </row>
    <row r="3" spans="1:9">
      <c r="A3" s="26" t="s">
        <v>315</v>
      </c>
      <c r="B3" s="11"/>
      <c r="C3" s="11"/>
      <c r="D3" s="11"/>
      <c r="E3" s="11"/>
      <c r="F3" s="11"/>
      <c r="G3" s="13"/>
      <c r="H3" s="13"/>
    </row>
    <row r="4" spans="1:9">
      <c r="A4" s="13"/>
      <c r="B4" s="11"/>
      <c r="C4" s="11"/>
      <c r="D4" s="11"/>
      <c r="E4" s="11"/>
      <c r="F4" s="11"/>
      <c r="G4" s="13"/>
      <c r="H4" s="13"/>
    </row>
    <row r="5" spans="1:9" s="18" customFormat="1">
      <c r="A5" s="18" t="s">
        <v>1</v>
      </c>
      <c r="B5" s="18" t="s">
        <v>2</v>
      </c>
      <c r="C5" s="18" t="s">
        <v>3</v>
      </c>
      <c r="D5" s="18" t="s">
        <v>4</v>
      </c>
      <c r="E5" s="13" t="s">
        <v>5</v>
      </c>
      <c r="F5" s="18" t="s">
        <v>6</v>
      </c>
      <c r="G5" s="18" t="s">
        <v>7</v>
      </c>
      <c r="H5" s="18" t="s">
        <v>8</v>
      </c>
    </row>
    <row r="6" spans="1:9">
      <c r="A6" s="8">
        <v>4</v>
      </c>
      <c r="B6" s="8">
        <v>101</v>
      </c>
      <c r="C6" s="7" t="s">
        <v>148</v>
      </c>
      <c r="D6" s="7" t="s">
        <v>145</v>
      </c>
      <c r="E6" s="9">
        <v>14.98</v>
      </c>
      <c r="F6" s="9">
        <f t="shared" ref="F6:F11" si="0">E6*0.85</f>
        <v>12.733000000000001</v>
      </c>
      <c r="G6" s="8">
        <v>14.46</v>
      </c>
      <c r="H6" s="8" t="s">
        <v>353</v>
      </c>
    </row>
    <row r="7" spans="1:9">
      <c r="A7" s="8">
        <v>2</v>
      </c>
      <c r="B7" s="8">
        <v>2</v>
      </c>
      <c r="C7" s="7" t="s">
        <v>337</v>
      </c>
      <c r="D7" s="7" t="s">
        <v>68</v>
      </c>
      <c r="E7" s="9">
        <v>16.36</v>
      </c>
      <c r="F7" s="9">
        <f t="shared" si="0"/>
        <v>13.905999999999999</v>
      </c>
      <c r="G7" s="8">
        <v>15.72</v>
      </c>
      <c r="H7" s="8" t="s">
        <v>355</v>
      </c>
    </row>
    <row r="8" spans="1:9">
      <c r="A8" s="8">
        <v>5</v>
      </c>
      <c r="B8" s="8">
        <v>142</v>
      </c>
      <c r="C8" s="7" t="s">
        <v>196</v>
      </c>
      <c r="D8" s="7" t="s">
        <v>195</v>
      </c>
      <c r="E8" s="9">
        <v>16</v>
      </c>
      <c r="F8" s="9">
        <f t="shared" si="0"/>
        <v>13.6</v>
      </c>
      <c r="G8" s="8">
        <v>16.079999999999998</v>
      </c>
      <c r="H8" s="8" t="s">
        <v>356</v>
      </c>
    </row>
    <row r="9" spans="1:9">
      <c r="A9" s="8">
        <v>3</v>
      </c>
      <c r="B9" s="8">
        <v>222</v>
      </c>
      <c r="C9" s="7" t="s">
        <v>264</v>
      </c>
      <c r="D9" s="7" t="s">
        <v>265</v>
      </c>
      <c r="E9" s="9">
        <v>16</v>
      </c>
      <c r="F9" s="9">
        <f t="shared" si="0"/>
        <v>13.6</v>
      </c>
      <c r="G9" s="8">
        <v>16.38</v>
      </c>
      <c r="H9" s="8" t="s">
        <v>354</v>
      </c>
    </row>
    <row r="10" spans="1:9">
      <c r="A10" s="8">
        <v>7</v>
      </c>
      <c r="B10" s="8">
        <v>100</v>
      </c>
      <c r="C10" s="7" t="s">
        <v>147</v>
      </c>
      <c r="D10" s="7" t="s">
        <v>145</v>
      </c>
      <c r="E10" s="9">
        <v>17.14</v>
      </c>
      <c r="F10" s="9">
        <f t="shared" si="0"/>
        <v>14.569000000000001</v>
      </c>
      <c r="G10" s="8">
        <v>16.55</v>
      </c>
      <c r="H10" s="8" t="s">
        <v>357</v>
      </c>
      <c r="I10" s="11"/>
    </row>
    <row r="11" spans="1:9">
      <c r="A11" s="8">
        <v>6</v>
      </c>
      <c r="B11" s="8">
        <v>25</v>
      </c>
      <c r="C11" s="7" t="s">
        <v>98</v>
      </c>
      <c r="D11" s="7" t="s">
        <v>99</v>
      </c>
      <c r="E11" s="9">
        <v>16.32</v>
      </c>
      <c r="F11" s="9">
        <f t="shared" si="0"/>
        <v>13.872</v>
      </c>
      <c r="G11" s="8"/>
      <c r="H11" s="8"/>
    </row>
    <row r="12" spans="1:9" s="11" customFormat="1">
      <c r="A12" s="13"/>
      <c r="B12" s="13"/>
      <c r="E12" s="14"/>
      <c r="F12" s="14"/>
      <c r="G12" s="13"/>
      <c r="H12" s="13"/>
    </row>
    <row r="13" spans="1:9" s="11" customFormat="1">
      <c r="A13" s="26" t="s">
        <v>316</v>
      </c>
      <c r="B13" s="13"/>
      <c r="E13" s="14"/>
      <c r="F13" s="14"/>
      <c r="G13" s="13"/>
      <c r="H13" s="13"/>
      <c r="I13" s="6"/>
    </row>
    <row r="14" spans="1:9">
      <c r="A14" s="8">
        <v>3</v>
      </c>
      <c r="B14" s="8">
        <v>13</v>
      </c>
      <c r="C14" s="7" t="s">
        <v>80</v>
      </c>
      <c r="D14" s="7" t="s">
        <v>81</v>
      </c>
      <c r="E14" s="9">
        <v>18.95</v>
      </c>
      <c r="F14" s="9">
        <f t="shared" ref="F14:F19" si="1">E14*0.85</f>
        <v>16.107499999999998</v>
      </c>
      <c r="G14" s="8">
        <v>17.73</v>
      </c>
      <c r="H14" s="8" t="s">
        <v>353</v>
      </c>
    </row>
    <row r="15" spans="1:9">
      <c r="A15" s="8">
        <v>4</v>
      </c>
      <c r="B15" s="8">
        <v>119</v>
      </c>
      <c r="C15" s="7" t="s">
        <v>167</v>
      </c>
      <c r="D15" s="7" t="s">
        <v>168</v>
      </c>
      <c r="E15" s="9">
        <v>18.100000000000001</v>
      </c>
      <c r="F15" s="9">
        <f t="shared" si="1"/>
        <v>15.385000000000002</v>
      </c>
      <c r="G15" s="8">
        <v>18.16</v>
      </c>
      <c r="H15" s="8" t="s">
        <v>355</v>
      </c>
    </row>
    <row r="16" spans="1:9">
      <c r="A16" s="8">
        <v>2</v>
      </c>
      <c r="B16" s="8">
        <v>72</v>
      </c>
      <c r="C16" s="7" t="s">
        <v>125</v>
      </c>
      <c r="D16" s="7" t="s">
        <v>126</v>
      </c>
      <c r="E16" s="9">
        <v>19.3</v>
      </c>
      <c r="F16" s="9">
        <f t="shared" si="1"/>
        <v>16.405000000000001</v>
      </c>
      <c r="G16" s="8">
        <v>18.989999999999998</v>
      </c>
      <c r="H16" s="8" t="s">
        <v>356</v>
      </c>
    </row>
    <row r="17" spans="1:8">
      <c r="A17" s="8">
        <v>5</v>
      </c>
      <c r="B17" s="8">
        <v>7</v>
      </c>
      <c r="C17" s="7" t="s">
        <v>74</v>
      </c>
      <c r="D17" s="7" t="s">
        <v>73</v>
      </c>
      <c r="E17" s="9">
        <v>18.12</v>
      </c>
      <c r="F17" s="9">
        <f t="shared" si="1"/>
        <v>15.402000000000001</v>
      </c>
      <c r="G17" s="8">
        <v>20.18</v>
      </c>
      <c r="H17" s="8" t="s">
        <v>354</v>
      </c>
    </row>
    <row r="18" spans="1:8">
      <c r="A18" s="8">
        <v>6</v>
      </c>
      <c r="B18" s="8">
        <v>8</v>
      </c>
      <c r="C18" s="7" t="s">
        <v>75</v>
      </c>
      <c r="D18" s="7" t="s">
        <v>73</v>
      </c>
      <c r="E18" s="9">
        <v>19.2</v>
      </c>
      <c r="F18" s="9">
        <f t="shared" si="1"/>
        <v>16.32</v>
      </c>
      <c r="G18" s="8">
        <v>20.260000000000002</v>
      </c>
      <c r="H18" s="8" t="s">
        <v>357</v>
      </c>
    </row>
    <row r="19" spans="1:8">
      <c r="A19" s="8">
        <v>7</v>
      </c>
      <c r="B19" s="8">
        <v>146</v>
      </c>
      <c r="C19" s="7" t="s">
        <v>59</v>
      </c>
      <c r="D19" s="7" t="s">
        <v>58</v>
      </c>
      <c r="E19" s="9">
        <v>19.5</v>
      </c>
      <c r="F19" s="9">
        <f t="shared" si="1"/>
        <v>16.574999999999999</v>
      </c>
      <c r="G19" s="8">
        <v>21.25</v>
      </c>
      <c r="H19" s="8" t="s">
        <v>358</v>
      </c>
    </row>
    <row r="20" spans="1:8">
      <c r="A20" s="13"/>
      <c r="B20" s="13"/>
      <c r="C20" s="11"/>
      <c r="D20" s="11"/>
      <c r="E20" s="14"/>
      <c r="F20" s="14"/>
      <c r="G20" s="13"/>
      <c r="H20" s="13"/>
    </row>
    <row r="21" spans="1:8">
      <c r="A21" s="26" t="s">
        <v>317</v>
      </c>
      <c r="B21" s="13"/>
      <c r="C21" s="11"/>
      <c r="D21" s="11"/>
      <c r="E21" s="14"/>
      <c r="F21" s="14"/>
      <c r="G21" s="13"/>
      <c r="H21" s="13"/>
    </row>
    <row r="22" spans="1:8">
      <c r="A22" s="8">
        <v>4</v>
      </c>
      <c r="B22" s="8">
        <v>253</v>
      </c>
      <c r="C22" s="7" t="s">
        <v>140</v>
      </c>
      <c r="D22" s="7" t="s">
        <v>138</v>
      </c>
      <c r="E22" s="9">
        <v>19.8</v>
      </c>
      <c r="F22" s="9">
        <f t="shared" ref="F22:F28" si="2">E22*0.85</f>
        <v>16.830000000000002</v>
      </c>
      <c r="G22" s="8">
        <v>17.98</v>
      </c>
      <c r="H22" s="8" t="s">
        <v>353</v>
      </c>
    </row>
    <row r="23" spans="1:8">
      <c r="A23" s="8">
        <v>3</v>
      </c>
      <c r="B23" s="8">
        <v>68</v>
      </c>
      <c r="C23" s="7" t="s">
        <v>123</v>
      </c>
      <c r="D23" s="7" t="s">
        <v>119</v>
      </c>
      <c r="E23" s="9">
        <v>20.64</v>
      </c>
      <c r="F23" s="9">
        <f t="shared" si="2"/>
        <v>17.544</v>
      </c>
      <c r="G23" s="8">
        <v>18.03</v>
      </c>
      <c r="H23" s="8" t="s">
        <v>355</v>
      </c>
    </row>
    <row r="24" spans="1:8">
      <c r="A24" s="8">
        <v>5</v>
      </c>
      <c r="B24" s="8">
        <v>9</v>
      </c>
      <c r="C24" s="7" t="s">
        <v>76</v>
      </c>
      <c r="D24" s="7" t="s">
        <v>73</v>
      </c>
      <c r="E24" s="9">
        <v>20.350000000000001</v>
      </c>
      <c r="F24" s="9">
        <f t="shared" si="2"/>
        <v>17.297499999999999</v>
      </c>
      <c r="G24" s="18">
        <v>19.13</v>
      </c>
      <c r="H24" s="8" t="s">
        <v>356</v>
      </c>
    </row>
    <row r="25" spans="1:8">
      <c r="A25" s="8">
        <v>2</v>
      </c>
      <c r="B25" s="8">
        <v>219</v>
      </c>
      <c r="C25" s="7" t="s">
        <v>64</v>
      </c>
      <c r="D25" s="7" t="s">
        <v>63</v>
      </c>
      <c r="E25" s="9">
        <v>21</v>
      </c>
      <c r="F25" s="9">
        <f t="shared" si="2"/>
        <v>17.849999999999998</v>
      </c>
      <c r="G25" s="8">
        <v>21.62</v>
      </c>
      <c r="H25" s="8" t="s">
        <v>354</v>
      </c>
    </row>
    <row r="26" spans="1:8">
      <c r="A26" s="8">
        <v>1</v>
      </c>
      <c r="B26" s="8">
        <v>127</v>
      </c>
      <c r="C26" s="7" t="s">
        <v>178</v>
      </c>
      <c r="D26" s="7" t="s">
        <v>179</v>
      </c>
      <c r="E26" s="9">
        <v>21.15</v>
      </c>
      <c r="F26" s="9">
        <f t="shared" si="2"/>
        <v>17.977499999999999</v>
      </c>
      <c r="G26" s="8">
        <v>22.61</v>
      </c>
      <c r="H26" s="8" t="s">
        <v>357</v>
      </c>
    </row>
    <row r="27" spans="1:8">
      <c r="A27" s="8">
        <v>7</v>
      </c>
      <c r="B27" s="8">
        <v>193</v>
      </c>
      <c r="C27" s="7" t="s">
        <v>245</v>
      </c>
      <c r="D27" s="7" t="s">
        <v>246</v>
      </c>
      <c r="E27" s="9">
        <v>21</v>
      </c>
      <c r="F27" s="9">
        <f t="shared" si="2"/>
        <v>17.849999999999998</v>
      </c>
      <c r="G27" s="8">
        <v>25.07</v>
      </c>
      <c r="H27" s="8" t="s">
        <v>358</v>
      </c>
    </row>
    <row r="28" spans="1:8">
      <c r="A28" s="8">
        <v>6</v>
      </c>
      <c r="B28" s="8">
        <v>67</v>
      </c>
      <c r="C28" s="7" t="s">
        <v>121</v>
      </c>
      <c r="D28" s="7" t="s">
        <v>119</v>
      </c>
      <c r="E28" s="9">
        <v>20.9</v>
      </c>
      <c r="F28" s="9">
        <f t="shared" si="2"/>
        <v>17.764999999999997</v>
      </c>
      <c r="G28" s="8"/>
      <c r="H28" s="8"/>
    </row>
    <row r="29" spans="1:8">
      <c r="A29" s="13"/>
      <c r="B29" s="13"/>
      <c r="C29" s="11"/>
      <c r="D29" s="11"/>
      <c r="E29" s="14"/>
      <c r="F29" s="14"/>
      <c r="G29" s="13"/>
      <c r="H29" s="13"/>
    </row>
    <row r="30" spans="1:8">
      <c r="A30" s="13"/>
      <c r="B30" s="13"/>
      <c r="C30" s="11"/>
      <c r="D30" s="11"/>
      <c r="E30" s="14"/>
      <c r="F30" s="14"/>
      <c r="G30" s="13"/>
      <c r="H30" s="13"/>
    </row>
    <row r="31" spans="1:8">
      <c r="A31" s="13"/>
      <c r="B31" s="13"/>
      <c r="C31" s="11"/>
      <c r="D31" s="11"/>
      <c r="E31" s="14"/>
      <c r="F31" s="14"/>
      <c r="G31" s="13"/>
      <c r="H31" s="13"/>
    </row>
    <row r="32" spans="1:8" ht="18.75">
      <c r="A32" s="38" t="s">
        <v>14</v>
      </c>
      <c r="B32" s="13"/>
      <c r="C32" s="11"/>
      <c r="D32" s="11"/>
      <c r="E32" s="14"/>
      <c r="F32" s="14"/>
      <c r="G32" s="13"/>
      <c r="H32" s="13"/>
    </row>
    <row r="33" spans="1:9">
      <c r="A33" s="26" t="s">
        <v>318</v>
      </c>
      <c r="B33" s="13"/>
      <c r="C33" s="11"/>
      <c r="D33" s="11"/>
      <c r="E33" s="14"/>
      <c r="F33" s="14"/>
      <c r="G33" s="13"/>
      <c r="H33" s="13"/>
      <c r="I33" s="18"/>
    </row>
    <row r="34" spans="1:9" s="18" customFormat="1">
      <c r="A34" s="18" t="s">
        <v>1</v>
      </c>
      <c r="B34" s="18" t="s">
        <v>2</v>
      </c>
      <c r="C34" s="18" t="s">
        <v>3</v>
      </c>
      <c r="D34" s="18" t="s">
        <v>4</v>
      </c>
      <c r="E34" s="13" t="s">
        <v>5</v>
      </c>
      <c r="F34" s="18" t="s">
        <v>6</v>
      </c>
      <c r="G34" s="18" t="s">
        <v>7</v>
      </c>
      <c r="H34" s="18" t="s">
        <v>8</v>
      </c>
      <c r="I34" s="6"/>
    </row>
    <row r="35" spans="1:9">
      <c r="A35" s="8">
        <v>4</v>
      </c>
      <c r="B35" s="8">
        <v>182</v>
      </c>
      <c r="C35" s="7" t="s">
        <v>233</v>
      </c>
      <c r="D35" s="7" t="s">
        <v>365</v>
      </c>
      <c r="E35" s="9">
        <v>21.5</v>
      </c>
      <c r="F35" s="9">
        <f t="shared" ref="F35:F40" si="3">E35*0.85</f>
        <v>18.274999999999999</v>
      </c>
      <c r="G35" s="8">
        <v>18.75</v>
      </c>
      <c r="H35" s="8" t="s">
        <v>353</v>
      </c>
    </row>
    <row r="36" spans="1:9">
      <c r="A36" s="8">
        <v>3</v>
      </c>
      <c r="B36" s="8">
        <v>213</v>
      </c>
      <c r="C36" s="7" t="s">
        <v>260</v>
      </c>
      <c r="D36" s="7" t="s">
        <v>261</v>
      </c>
      <c r="E36" s="9">
        <v>22</v>
      </c>
      <c r="F36" s="9">
        <f t="shared" si="3"/>
        <v>18.7</v>
      </c>
      <c r="G36" s="8">
        <v>19.329999999999998</v>
      </c>
      <c r="H36" s="8" t="s">
        <v>355</v>
      </c>
    </row>
    <row r="37" spans="1:9">
      <c r="A37" s="8">
        <v>7</v>
      </c>
      <c r="B37" s="8">
        <v>128</v>
      </c>
      <c r="C37" s="7" t="s">
        <v>180</v>
      </c>
      <c r="D37" s="7" t="s">
        <v>179</v>
      </c>
      <c r="E37" s="9">
        <v>22.55</v>
      </c>
      <c r="F37" s="9">
        <f t="shared" si="3"/>
        <v>19.1675</v>
      </c>
      <c r="G37" s="8">
        <v>19.579999999999998</v>
      </c>
      <c r="H37" s="8" t="s">
        <v>356</v>
      </c>
    </row>
    <row r="38" spans="1:9">
      <c r="A38" s="8">
        <v>2</v>
      </c>
      <c r="B38" s="8">
        <v>81</v>
      </c>
      <c r="C38" s="7" t="s">
        <v>338</v>
      </c>
      <c r="D38" s="7" t="s">
        <v>47</v>
      </c>
      <c r="E38" s="9">
        <v>22.5</v>
      </c>
      <c r="F38" s="9">
        <f t="shared" si="3"/>
        <v>19.125</v>
      </c>
      <c r="G38" s="8">
        <v>19.84</v>
      </c>
      <c r="H38" s="8" t="s">
        <v>354</v>
      </c>
    </row>
    <row r="39" spans="1:9">
      <c r="A39" s="8">
        <v>6</v>
      </c>
      <c r="B39" s="8">
        <v>223</v>
      </c>
      <c r="C39" s="7" t="s">
        <v>266</v>
      </c>
      <c r="D39" s="7" t="s">
        <v>265</v>
      </c>
      <c r="E39" s="9">
        <v>22</v>
      </c>
      <c r="F39" s="9">
        <f t="shared" si="3"/>
        <v>18.7</v>
      </c>
      <c r="G39" s="8">
        <v>19.87</v>
      </c>
      <c r="H39" s="8" t="s">
        <v>357</v>
      </c>
    </row>
    <row r="40" spans="1:9">
      <c r="A40" s="8">
        <v>5</v>
      </c>
      <c r="B40" s="8">
        <v>220</v>
      </c>
      <c r="C40" s="7" t="s">
        <v>335</v>
      </c>
      <c r="D40" s="7" t="s">
        <v>63</v>
      </c>
      <c r="E40" s="9">
        <v>22</v>
      </c>
      <c r="F40" s="9">
        <f t="shared" si="3"/>
        <v>18.7</v>
      </c>
      <c r="G40" s="8">
        <v>20.65</v>
      </c>
      <c r="H40" s="8" t="s">
        <v>358</v>
      </c>
    </row>
    <row r="41" spans="1:9">
      <c r="A41" s="13"/>
      <c r="B41" s="13"/>
      <c r="C41" s="11"/>
      <c r="D41" s="11"/>
      <c r="E41" s="14"/>
      <c r="F41" s="14"/>
      <c r="G41" s="13"/>
      <c r="H41" s="13"/>
    </row>
    <row r="42" spans="1:9">
      <c r="A42" s="26" t="s">
        <v>319</v>
      </c>
      <c r="B42" s="13"/>
      <c r="C42" s="11"/>
      <c r="D42" s="11"/>
      <c r="E42" s="14"/>
      <c r="F42" s="14"/>
      <c r="G42" s="13"/>
      <c r="H42" s="13"/>
    </row>
    <row r="43" spans="1:9">
      <c r="A43" s="8">
        <v>4</v>
      </c>
      <c r="B43" s="8">
        <v>183</v>
      </c>
      <c r="C43" s="7" t="s">
        <v>234</v>
      </c>
      <c r="D43" s="7" t="s">
        <v>368</v>
      </c>
      <c r="E43" s="9">
        <v>22.8</v>
      </c>
      <c r="F43" s="9">
        <f t="shared" ref="F43:F48" si="4">E43*0.85</f>
        <v>19.38</v>
      </c>
      <c r="G43" s="8">
        <v>19.420000000000002</v>
      </c>
      <c r="H43" s="8" t="s">
        <v>353</v>
      </c>
    </row>
    <row r="44" spans="1:9">
      <c r="A44" s="8">
        <v>7</v>
      </c>
      <c r="B44" s="8">
        <v>212</v>
      </c>
      <c r="C44" s="7" t="s">
        <v>333</v>
      </c>
      <c r="D44" s="7" t="s">
        <v>254</v>
      </c>
      <c r="E44" s="9">
        <v>24.01</v>
      </c>
      <c r="F44" s="9">
        <f t="shared" si="4"/>
        <v>20.4085</v>
      </c>
      <c r="G44" s="8">
        <v>21.39</v>
      </c>
      <c r="H44" s="8" t="s">
        <v>355</v>
      </c>
    </row>
    <row r="45" spans="1:9">
      <c r="A45" s="8">
        <v>6</v>
      </c>
      <c r="B45" s="8">
        <v>184</v>
      </c>
      <c r="C45" s="7" t="s">
        <v>235</v>
      </c>
      <c r="D45" s="7" t="s">
        <v>369</v>
      </c>
      <c r="E45" s="9">
        <v>23.7</v>
      </c>
      <c r="F45" s="9">
        <f t="shared" si="4"/>
        <v>20.145</v>
      </c>
      <c r="G45" s="8">
        <v>21.48</v>
      </c>
      <c r="H45" s="8" t="s">
        <v>356</v>
      </c>
    </row>
    <row r="46" spans="1:9">
      <c r="A46" s="8">
        <v>5</v>
      </c>
      <c r="B46" s="8">
        <v>52</v>
      </c>
      <c r="C46" s="7" t="s">
        <v>40</v>
      </c>
      <c r="D46" s="7" t="s">
        <v>34</v>
      </c>
      <c r="E46" s="9">
        <v>23</v>
      </c>
      <c r="F46" s="9">
        <f t="shared" si="4"/>
        <v>19.55</v>
      </c>
      <c r="G46" s="8">
        <v>21.66</v>
      </c>
      <c r="H46" s="8" t="s">
        <v>354</v>
      </c>
    </row>
    <row r="47" spans="1:9">
      <c r="A47" s="8">
        <v>3</v>
      </c>
      <c r="B47" s="8">
        <v>171</v>
      </c>
      <c r="C47" s="7" t="s">
        <v>221</v>
      </c>
      <c r="D47" s="7" t="s">
        <v>219</v>
      </c>
      <c r="E47" s="9">
        <v>23.26</v>
      </c>
      <c r="F47" s="9">
        <f t="shared" si="4"/>
        <v>19.771000000000001</v>
      </c>
      <c r="G47" s="8">
        <v>22.06</v>
      </c>
      <c r="H47" s="8" t="s">
        <v>357</v>
      </c>
    </row>
    <row r="48" spans="1:9">
      <c r="A48" s="8">
        <v>2</v>
      </c>
      <c r="B48" s="8">
        <v>145</v>
      </c>
      <c r="C48" s="7" t="s">
        <v>57</v>
      </c>
      <c r="D48" s="7" t="s">
        <v>302</v>
      </c>
      <c r="E48" s="9">
        <v>24</v>
      </c>
      <c r="F48" s="9">
        <f t="shared" si="4"/>
        <v>20.399999999999999</v>
      </c>
      <c r="G48" s="8">
        <v>22.31</v>
      </c>
      <c r="H48" s="8" t="s">
        <v>358</v>
      </c>
    </row>
    <row r="49" spans="1:8">
      <c r="A49" s="13"/>
      <c r="B49" s="13"/>
      <c r="C49" s="11"/>
      <c r="D49" s="11"/>
      <c r="E49" s="14"/>
      <c r="F49" s="14"/>
      <c r="G49" s="13"/>
      <c r="H49" s="13"/>
    </row>
    <row r="50" spans="1:8">
      <c r="A50" s="26" t="s">
        <v>320</v>
      </c>
      <c r="B50" s="13"/>
      <c r="C50" s="11"/>
      <c r="D50" s="11"/>
      <c r="E50" s="14"/>
      <c r="F50" s="14"/>
      <c r="G50" s="13"/>
      <c r="H50" s="13"/>
    </row>
    <row r="51" spans="1:8">
      <c r="A51" s="8">
        <v>6</v>
      </c>
      <c r="B51" s="8">
        <v>83</v>
      </c>
      <c r="C51" s="7" t="s">
        <v>52</v>
      </c>
      <c r="D51" s="7" t="s">
        <v>47</v>
      </c>
      <c r="E51" s="9">
        <v>25.9</v>
      </c>
      <c r="F51" s="9">
        <f t="shared" ref="F51:F56" si="5">E51*0.85</f>
        <v>22.014999999999997</v>
      </c>
      <c r="G51" s="8">
        <v>22.99</v>
      </c>
      <c r="H51" s="8" t="s">
        <v>353</v>
      </c>
    </row>
    <row r="52" spans="1:8">
      <c r="A52" s="8">
        <v>7</v>
      </c>
      <c r="B52" s="8">
        <v>224</v>
      </c>
      <c r="C52" s="7" t="s">
        <v>267</v>
      </c>
      <c r="D52" s="7" t="s">
        <v>265</v>
      </c>
      <c r="E52" s="9">
        <v>26</v>
      </c>
      <c r="F52" s="9">
        <f t="shared" si="5"/>
        <v>22.099999999999998</v>
      </c>
      <c r="G52" s="8">
        <v>23.17</v>
      </c>
      <c r="H52" s="8" t="s">
        <v>355</v>
      </c>
    </row>
    <row r="53" spans="1:8">
      <c r="A53" s="8">
        <v>2</v>
      </c>
      <c r="B53" s="8">
        <v>141</v>
      </c>
      <c r="C53" s="7" t="s">
        <v>194</v>
      </c>
      <c r="D53" s="7" t="s">
        <v>195</v>
      </c>
      <c r="E53" s="9">
        <v>25.9</v>
      </c>
      <c r="F53" s="9">
        <f t="shared" si="5"/>
        <v>22.014999999999997</v>
      </c>
      <c r="G53" s="8">
        <v>25.12</v>
      </c>
      <c r="H53" s="8" t="s">
        <v>356</v>
      </c>
    </row>
    <row r="54" spans="1:8">
      <c r="A54" s="8">
        <v>3</v>
      </c>
      <c r="B54" s="8">
        <v>164</v>
      </c>
      <c r="C54" s="7" t="s">
        <v>213</v>
      </c>
      <c r="D54" s="7" t="s">
        <v>214</v>
      </c>
      <c r="E54" s="9">
        <v>25</v>
      </c>
      <c r="F54" s="9">
        <f t="shared" si="5"/>
        <v>21.25</v>
      </c>
      <c r="G54" s="8">
        <v>25.51</v>
      </c>
      <c r="H54" s="8" t="s">
        <v>354</v>
      </c>
    </row>
    <row r="55" spans="1:8">
      <c r="A55" s="8">
        <v>4</v>
      </c>
      <c r="B55" s="8">
        <v>106</v>
      </c>
      <c r="C55" s="7" t="s">
        <v>153</v>
      </c>
      <c r="D55" s="7" t="s">
        <v>154</v>
      </c>
      <c r="E55" s="9">
        <v>24.6</v>
      </c>
      <c r="F55" s="9">
        <f t="shared" si="5"/>
        <v>20.91</v>
      </c>
      <c r="G55" s="8">
        <v>26.54</v>
      </c>
      <c r="H55" s="8" t="s">
        <v>357</v>
      </c>
    </row>
    <row r="56" spans="1:8">
      <c r="A56" s="8">
        <v>5</v>
      </c>
      <c r="B56" s="8">
        <v>29</v>
      </c>
      <c r="C56" s="7" t="s">
        <v>103</v>
      </c>
      <c r="D56" s="7" t="s">
        <v>102</v>
      </c>
      <c r="E56" s="9">
        <v>25</v>
      </c>
      <c r="F56" s="9">
        <f t="shared" si="5"/>
        <v>21.25</v>
      </c>
      <c r="G56" s="8"/>
      <c r="H56" s="8"/>
    </row>
    <row r="57" spans="1:8">
      <c r="A57" s="13"/>
      <c r="B57" s="13"/>
      <c r="C57" s="11"/>
      <c r="D57" s="11"/>
      <c r="E57" s="14"/>
      <c r="F57" s="14"/>
      <c r="G57" s="13"/>
      <c r="H57" s="13"/>
    </row>
    <row r="58" spans="1:8">
      <c r="A58" s="26" t="s">
        <v>321</v>
      </c>
      <c r="B58" s="13"/>
      <c r="C58" s="11"/>
      <c r="D58" s="11"/>
      <c r="E58" s="14"/>
      <c r="F58" s="14"/>
      <c r="G58" s="13"/>
      <c r="H58" s="13"/>
    </row>
    <row r="59" spans="1:8">
      <c r="A59" s="8">
        <v>4</v>
      </c>
      <c r="B59" s="8">
        <v>51</v>
      </c>
      <c r="C59" s="7" t="s">
        <v>39</v>
      </c>
      <c r="D59" s="7" t="s">
        <v>34</v>
      </c>
      <c r="E59" s="9">
        <v>27</v>
      </c>
      <c r="F59" s="9">
        <f>E59*0.85</f>
        <v>22.95</v>
      </c>
      <c r="G59" s="8">
        <v>28.07</v>
      </c>
      <c r="H59" s="8" t="s">
        <v>353</v>
      </c>
    </row>
    <row r="60" spans="1:8">
      <c r="A60" s="8">
        <v>3</v>
      </c>
      <c r="B60" s="8">
        <v>236</v>
      </c>
      <c r="C60" s="7" t="s">
        <v>334</v>
      </c>
      <c r="D60" s="7" t="s">
        <v>276</v>
      </c>
      <c r="E60" s="9">
        <v>31</v>
      </c>
      <c r="F60" s="9">
        <f>E60*0.85</f>
        <v>26.349999999999998</v>
      </c>
      <c r="G60" s="8">
        <v>32.69</v>
      </c>
      <c r="H60" s="8" t="s">
        <v>355</v>
      </c>
    </row>
    <row r="61" spans="1:8">
      <c r="A61" s="8">
        <v>5</v>
      </c>
      <c r="B61" s="8">
        <v>235</v>
      </c>
      <c r="C61" s="7" t="s">
        <v>366</v>
      </c>
      <c r="D61" s="7" t="s">
        <v>276</v>
      </c>
      <c r="E61" s="9">
        <v>31</v>
      </c>
      <c r="F61" s="9">
        <f>E61*0.85</f>
        <v>26.349999999999998</v>
      </c>
      <c r="G61" s="8">
        <v>47.46</v>
      </c>
      <c r="H61" s="8" t="s">
        <v>356</v>
      </c>
    </row>
    <row r="62" spans="1:8">
      <c r="E62" s="14"/>
    </row>
  </sheetData>
  <sortState ref="A60:I61">
    <sortCondition ref="H60:H61"/>
  </sortState>
  <phoneticPr fontId="5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3"/>
  <sheetViews>
    <sheetView topLeftCell="A76" workbookViewId="0">
      <selection activeCell="L96" sqref="L96"/>
    </sheetView>
  </sheetViews>
  <sheetFormatPr defaultRowHeight="15.75"/>
  <cols>
    <col min="1" max="2" width="9.140625" style="11"/>
    <col min="3" max="3" width="30.7109375" style="11" customWidth="1"/>
    <col min="4" max="4" width="38.140625" style="11" customWidth="1"/>
    <col min="5" max="8" width="9.140625" style="13"/>
    <col min="9" max="16384" width="9.140625" style="11"/>
  </cols>
  <sheetData>
    <row r="1" spans="1:8" ht="18.75">
      <c r="A1" s="30" t="s">
        <v>15</v>
      </c>
      <c r="E1" s="28"/>
    </row>
    <row r="2" spans="1:8">
      <c r="E2" s="28"/>
    </row>
    <row r="3" spans="1:8">
      <c r="A3" s="6" t="s">
        <v>315</v>
      </c>
      <c r="E3" s="28"/>
    </row>
    <row r="4" spans="1:8">
      <c r="E4" s="28"/>
    </row>
    <row r="5" spans="1:8" s="13" customFormat="1">
      <c r="A5" s="13" t="s">
        <v>1</v>
      </c>
      <c r="B5" s="13" t="s">
        <v>2</v>
      </c>
      <c r="C5" s="13" t="s">
        <v>3</v>
      </c>
      <c r="D5" s="13" t="s">
        <v>4</v>
      </c>
      <c r="E5" s="28" t="s">
        <v>5</v>
      </c>
      <c r="F5" s="13" t="s">
        <v>6</v>
      </c>
      <c r="G5" s="13" t="s">
        <v>7</v>
      </c>
      <c r="H5" s="13" t="s">
        <v>8</v>
      </c>
    </row>
    <row r="6" spans="1:8">
      <c r="A6" s="8">
        <v>4</v>
      </c>
      <c r="B6" s="8">
        <v>151</v>
      </c>
      <c r="C6" s="7" t="s">
        <v>199</v>
      </c>
      <c r="D6" s="7" t="s">
        <v>200</v>
      </c>
      <c r="E6" s="29">
        <v>12.7</v>
      </c>
      <c r="F6" s="29">
        <f t="shared" ref="F6:F11" si="0">E6*0.85</f>
        <v>10.795</v>
      </c>
      <c r="G6" s="8">
        <v>12.71</v>
      </c>
      <c r="H6" s="8" t="s">
        <v>353</v>
      </c>
    </row>
    <row r="7" spans="1:8">
      <c r="A7" s="8">
        <v>5</v>
      </c>
      <c r="B7" s="8">
        <v>32</v>
      </c>
      <c r="C7" s="7" t="s">
        <v>106</v>
      </c>
      <c r="D7" s="7" t="s">
        <v>107</v>
      </c>
      <c r="E7" s="29">
        <v>13.46</v>
      </c>
      <c r="F7" s="29">
        <f t="shared" si="0"/>
        <v>11.441000000000001</v>
      </c>
      <c r="G7" s="8">
        <v>13.68</v>
      </c>
      <c r="H7" s="8" t="s">
        <v>355</v>
      </c>
    </row>
    <row r="8" spans="1:8">
      <c r="A8" s="8">
        <v>6</v>
      </c>
      <c r="B8" s="8">
        <v>3</v>
      </c>
      <c r="C8" s="7" t="s">
        <v>69</v>
      </c>
      <c r="D8" s="7" t="s">
        <v>67</v>
      </c>
      <c r="E8" s="29">
        <v>14.78</v>
      </c>
      <c r="F8" s="29">
        <f t="shared" si="0"/>
        <v>12.562999999999999</v>
      </c>
      <c r="G8" s="8">
        <v>13.69</v>
      </c>
      <c r="H8" s="8" t="s">
        <v>356</v>
      </c>
    </row>
    <row r="9" spans="1:8">
      <c r="A9" s="8">
        <v>7</v>
      </c>
      <c r="B9" s="8">
        <v>6</v>
      </c>
      <c r="C9" s="7" t="s">
        <v>72</v>
      </c>
      <c r="D9" s="7" t="s">
        <v>73</v>
      </c>
      <c r="E9" s="29">
        <v>15.1</v>
      </c>
      <c r="F9" s="29">
        <f t="shared" si="0"/>
        <v>12.834999999999999</v>
      </c>
      <c r="G9" s="8">
        <v>15.98</v>
      </c>
      <c r="H9" s="8" t="s">
        <v>354</v>
      </c>
    </row>
    <row r="10" spans="1:8">
      <c r="A10" s="8">
        <v>2</v>
      </c>
      <c r="B10" s="8">
        <v>169</v>
      </c>
      <c r="C10" s="7" t="s">
        <v>218</v>
      </c>
      <c r="D10" s="7" t="s">
        <v>219</v>
      </c>
      <c r="E10" s="29">
        <v>15.04</v>
      </c>
      <c r="F10" s="29">
        <f t="shared" si="0"/>
        <v>12.783999999999999</v>
      </c>
      <c r="G10" s="8">
        <v>17.21</v>
      </c>
      <c r="H10" s="8" t="s">
        <v>357</v>
      </c>
    </row>
    <row r="11" spans="1:8">
      <c r="A11" s="8">
        <v>3</v>
      </c>
      <c r="B11" s="8">
        <v>78</v>
      </c>
      <c r="C11" s="7" t="s">
        <v>48</v>
      </c>
      <c r="D11" s="7" t="s">
        <v>47</v>
      </c>
      <c r="E11" s="29">
        <v>14.5</v>
      </c>
      <c r="F11" s="29">
        <f t="shared" si="0"/>
        <v>12.324999999999999</v>
      </c>
      <c r="G11" s="8"/>
      <c r="H11" s="8"/>
    </row>
    <row r="12" spans="1:8">
      <c r="B12" s="13"/>
      <c r="E12" s="28"/>
      <c r="F12" s="28"/>
    </row>
    <row r="13" spans="1:8">
      <c r="A13" s="6" t="s">
        <v>316</v>
      </c>
      <c r="B13" s="13"/>
      <c r="E13" s="28"/>
      <c r="F13" s="28"/>
    </row>
    <row r="14" spans="1:8">
      <c r="A14" s="8">
        <v>4</v>
      </c>
      <c r="B14" s="8">
        <v>38</v>
      </c>
      <c r="C14" s="7" t="s">
        <v>24</v>
      </c>
      <c r="D14" s="7" t="s">
        <v>10</v>
      </c>
      <c r="E14" s="29">
        <v>15.8</v>
      </c>
      <c r="F14" s="29">
        <f t="shared" ref="F14" si="1">E14*0.85</f>
        <v>13.43</v>
      </c>
      <c r="G14" s="8">
        <v>15.21</v>
      </c>
      <c r="H14" s="8" t="s">
        <v>353</v>
      </c>
    </row>
    <row r="15" spans="1:8">
      <c r="A15" s="8">
        <v>6</v>
      </c>
      <c r="B15" s="8">
        <v>99</v>
      </c>
      <c r="C15" s="7" t="s">
        <v>146</v>
      </c>
      <c r="D15" s="7" t="s">
        <v>145</v>
      </c>
      <c r="E15" s="29">
        <v>16.29</v>
      </c>
      <c r="F15" s="29">
        <f t="shared" ref="F15:F20" si="2">E15*0.85</f>
        <v>13.846499999999999</v>
      </c>
      <c r="G15" s="8">
        <v>15.31</v>
      </c>
      <c r="H15" s="8" t="s">
        <v>355</v>
      </c>
    </row>
    <row r="16" spans="1:8">
      <c r="A16" s="8">
        <v>2</v>
      </c>
      <c r="B16" s="8">
        <v>152</v>
      </c>
      <c r="C16" s="7" t="s">
        <v>201</v>
      </c>
      <c r="D16" s="7" t="s">
        <v>200</v>
      </c>
      <c r="E16" s="29">
        <v>16.3</v>
      </c>
      <c r="F16" s="29">
        <f t="shared" si="2"/>
        <v>13.855</v>
      </c>
      <c r="G16" s="8">
        <v>15.48</v>
      </c>
      <c r="H16" s="8" t="s">
        <v>356</v>
      </c>
    </row>
    <row r="17" spans="1:8">
      <c r="A17" s="8">
        <v>5</v>
      </c>
      <c r="B17" s="8">
        <v>153</v>
      </c>
      <c r="C17" s="7" t="s">
        <v>202</v>
      </c>
      <c r="D17" s="7" t="s">
        <v>200</v>
      </c>
      <c r="E17" s="29">
        <v>15.8</v>
      </c>
      <c r="F17" s="29">
        <f t="shared" si="2"/>
        <v>13.43</v>
      </c>
      <c r="G17" s="8">
        <v>15.79</v>
      </c>
      <c r="H17" s="8" t="s">
        <v>354</v>
      </c>
    </row>
    <row r="18" spans="1:8">
      <c r="A18" s="8">
        <v>1</v>
      </c>
      <c r="B18" s="8">
        <v>107</v>
      </c>
      <c r="C18" s="7" t="s">
        <v>347</v>
      </c>
      <c r="D18" s="7" t="s">
        <v>154</v>
      </c>
      <c r="E18" s="29">
        <v>16.399999999999999</v>
      </c>
      <c r="F18" s="29">
        <f t="shared" si="2"/>
        <v>13.939999999999998</v>
      </c>
      <c r="G18" s="8">
        <v>15.81</v>
      </c>
      <c r="H18" s="8" t="s">
        <v>357</v>
      </c>
    </row>
    <row r="19" spans="1:8" s="6" customFormat="1">
      <c r="A19" s="8">
        <v>3</v>
      </c>
      <c r="B19" s="8">
        <v>125</v>
      </c>
      <c r="C19" s="7" t="s">
        <v>175</v>
      </c>
      <c r="D19" s="7" t="s">
        <v>176</v>
      </c>
      <c r="E19" s="29">
        <v>16.100000000000001</v>
      </c>
      <c r="F19" s="29">
        <f t="shared" si="2"/>
        <v>13.685</v>
      </c>
      <c r="G19" s="8">
        <v>16.059999999999999</v>
      </c>
      <c r="H19" s="8" t="s">
        <v>358</v>
      </c>
    </row>
    <row r="20" spans="1:8" s="6" customFormat="1">
      <c r="A20" s="8">
        <v>7</v>
      </c>
      <c r="B20" s="8">
        <v>25</v>
      </c>
      <c r="C20" s="7" t="s">
        <v>326</v>
      </c>
      <c r="D20" s="7" t="s">
        <v>97</v>
      </c>
      <c r="E20" s="29">
        <v>16.32</v>
      </c>
      <c r="F20" s="29">
        <f t="shared" si="2"/>
        <v>13.872</v>
      </c>
      <c r="G20" s="8">
        <v>17.23</v>
      </c>
      <c r="H20" s="8" t="s">
        <v>359</v>
      </c>
    </row>
    <row r="21" spans="1:8" s="6" customFormat="1">
      <c r="A21" s="13"/>
      <c r="B21" s="13"/>
      <c r="C21" s="11"/>
      <c r="D21" s="11"/>
      <c r="E21" s="28"/>
      <c r="F21" s="28"/>
      <c r="G21" s="13"/>
      <c r="H21" s="13"/>
    </row>
    <row r="22" spans="1:8">
      <c r="A22" s="6" t="s">
        <v>317</v>
      </c>
      <c r="B22" s="13"/>
      <c r="E22" s="28"/>
      <c r="F22" s="28"/>
    </row>
    <row r="23" spans="1:8">
      <c r="A23" s="8">
        <v>7</v>
      </c>
      <c r="B23" s="8">
        <v>39</v>
      </c>
      <c r="C23" s="7" t="s">
        <v>23</v>
      </c>
      <c r="D23" s="7" t="s">
        <v>10</v>
      </c>
      <c r="E23" s="29">
        <v>17</v>
      </c>
      <c r="F23" s="29">
        <f t="shared" ref="F23:F30" si="3">E23*0.85</f>
        <v>14.45</v>
      </c>
      <c r="G23" s="8">
        <v>15.02</v>
      </c>
      <c r="H23" s="8" t="s">
        <v>353</v>
      </c>
    </row>
    <row r="24" spans="1:8">
      <c r="A24" s="8">
        <v>1</v>
      </c>
      <c r="B24" s="8">
        <v>79</v>
      </c>
      <c r="C24" s="7" t="s">
        <v>49</v>
      </c>
      <c r="D24" s="7" t="s">
        <v>47</v>
      </c>
      <c r="E24" s="29">
        <v>17</v>
      </c>
      <c r="F24" s="29">
        <f t="shared" si="3"/>
        <v>14.45</v>
      </c>
      <c r="G24" s="8">
        <v>15.07</v>
      </c>
      <c r="H24" s="8" t="s">
        <v>355</v>
      </c>
    </row>
    <row r="25" spans="1:8">
      <c r="A25" s="8">
        <v>4</v>
      </c>
      <c r="B25" s="8">
        <v>123</v>
      </c>
      <c r="C25" s="7" t="s">
        <v>172</v>
      </c>
      <c r="D25" s="7" t="s">
        <v>168</v>
      </c>
      <c r="E25" s="29">
        <v>16.5</v>
      </c>
      <c r="F25" s="29">
        <f t="shared" si="3"/>
        <v>14.025</v>
      </c>
      <c r="G25" s="8">
        <v>15.09</v>
      </c>
      <c r="H25" s="8" t="s">
        <v>356</v>
      </c>
    </row>
    <row r="26" spans="1:8">
      <c r="A26" s="8">
        <v>5</v>
      </c>
      <c r="B26" s="8">
        <v>120</v>
      </c>
      <c r="C26" s="7" t="s">
        <v>169</v>
      </c>
      <c r="D26" s="7" t="s">
        <v>168</v>
      </c>
      <c r="E26" s="29">
        <v>16.5</v>
      </c>
      <c r="F26" s="29">
        <f t="shared" si="3"/>
        <v>14.025</v>
      </c>
      <c r="G26" s="8">
        <v>15.57</v>
      </c>
      <c r="H26" s="8" t="s">
        <v>354</v>
      </c>
    </row>
    <row r="27" spans="1:8">
      <c r="A27" s="8">
        <v>2</v>
      </c>
      <c r="B27" s="8">
        <v>185</v>
      </c>
      <c r="C27" s="7" t="s">
        <v>236</v>
      </c>
      <c r="D27" s="7" t="s">
        <v>230</v>
      </c>
      <c r="E27" s="29">
        <v>16.98</v>
      </c>
      <c r="F27" s="29">
        <f t="shared" si="3"/>
        <v>14.433</v>
      </c>
      <c r="G27" s="8">
        <v>15.59</v>
      </c>
      <c r="H27" s="8" t="s">
        <v>357</v>
      </c>
    </row>
    <row r="28" spans="1:8">
      <c r="A28" s="8">
        <v>3</v>
      </c>
      <c r="B28" s="8">
        <v>108</v>
      </c>
      <c r="C28" s="7" t="s">
        <v>155</v>
      </c>
      <c r="D28" s="7" t="s">
        <v>154</v>
      </c>
      <c r="E28" s="29">
        <v>16.600000000000001</v>
      </c>
      <c r="F28" s="29">
        <f t="shared" si="3"/>
        <v>14.110000000000001</v>
      </c>
      <c r="G28" s="8">
        <v>16.53</v>
      </c>
      <c r="H28" s="8" t="s">
        <v>358</v>
      </c>
    </row>
    <row r="29" spans="1:8">
      <c r="A29" s="8">
        <v>8</v>
      </c>
      <c r="B29" s="8">
        <v>233</v>
      </c>
      <c r="C29" s="7" t="s">
        <v>278</v>
      </c>
      <c r="D29" s="7" t="s">
        <v>276</v>
      </c>
      <c r="E29" s="29">
        <v>17</v>
      </c>
      <c r="F29" s="29">
        <f t="shared" si="3"/>
        <v>14.45</v>
      </c>
      <c r="G29" s="8">
        <v>19.34</v>
      </c>
      <c r="H29" s="8" t="s">
        <v>359</v>
      </c>
    </row>
    <row r="30" spans="1:8">
      <c r="A30" s="8">
        <v>6</v>
      </c>
      <c r="B30" s="8">
        <v>130</v>
      </c>
      <c r="C30" s="7" t="s">
        <v>182</v>
      </c>
      <c r="D30" s="7" t="s">
        <v>183</v>
      </c>
      <c r="E30" s="29">
        <v>16.64</v>
      </c>
      <c r="F30" s="29">
        <f t="shared" si="3"/>
        <v>14.144</v>
      </c>
      <c r="G30" s="8"/>
      <c r="H30" s="8"/>
    </row>
    <row r="31" spans="1:8">
      <c r="B31" s="13"/>
      <c r="E31" s="28"/>
      <c r="F31" s="28"/>
    </row>
    <row r="32" spans="1:8">
      <c r="A32" s="15" t="s">
        <v>15</v>
      </c>
      <c r="B32" s="13"/>
      <c r="E32" s="28"/>
      <c r="F32" s="28"/>
    </row>
    <row r="34" spans="1:8">
      <c r="A34" s="6" t="s">
        <v>318</v>
      </c>
      <c r="B34" s="13"/>
      <c r="E34" s="28"/>
      <c r="F34" s="28"/>
    </row>
    <row r="35" spans="1:8" s="13" customFormat="1">
      <c r="A35" s="13" t="s">
        <v>1</v>
      </c>
      <c r="B35" s="13" t="s">
        <v>2</v>
      </c>
      <c r="C35" s="13" t="s">
        <v>3</v>
      </c>
      <c r="D35" s="13" t="s">
        <v>4</v>
      </c>
      <c r="E35" s="28" t="s">
        <v>5</v>
      </c>
      <c r="F35" s="13" t="s">
        <v>6</v>
      </c>
      <c r="G35" s="13" t="s">
        <v>7</v>
      </c>
      <c r="H35" s="13" t="s">
        <v>8</v>
      </c>
    </row>
    <row r="36" spans="1:8">
      <c r="A36" s="8">
        <v>5</v>
      </c>
      <c r="B36" s="8">
        <v>102</v>
      </c>
      <c r="C36" s="7" t="s">
        <v>149</v>
      </c>
      <c r="D36" s="7" t="s">
        <v>145</v>
      </c>
      <c r="E36" s="29">
        <v>17.22</v>
      </c>
      <c r="F36" s="29">
        <f t="shared" ref="F36:F42" si="4">E36*0.85</f>
        <v>14.636999999999999</v>
      </c>
      <c r="G36" s="8">
        <v>14.74</v>
      </c>
      <c r="H36" s="8" t="s">
        <v>353</v>
      </c>
    </row>
    <row r="37" spans="1:8">
      <c r="A37" s="8">
        <v>3</v>
      </c>
      <c r="B37" s="8">
        <v>60</v>
      </c>
      <c r="C37" s="7" t="s">
        <v>112</v>
      </c>
      <c r="D37" s="7" t="s">
        <v>113</v>
      </c>
      <c r="E37" s="29">
        <v>17.5</v>
      </c>
      <c r="F37" s="29">
        <f t="shared" si="4"/>
        <v>14.875</v>
      </c>
      <c r="G37" s="8">
        <v>15.31</v>
      </c>
      <c r="H37" s="8" t="s">
        <v>355</v>
      </c>
    </row>
    <row r="38" spans="1:8">
      <c r="A38" s="8">
        <v>7</v>
      </c>
      <c r="B38" s="8">
        <v>109</v>
      </c>
      <c r="C38" s="7" t="s">
        <v>156</v>
      </c>
      <c r="D38" s="7" t="s">
        <v>154</v>
      </c>
      <c r="E38" s="29">
        <v>18.100000000000001</v>
      </c>
      <c r="F38" s="29">
        <f t="shared" si="4"/>
        <v>15.385000000000002</v>
      </c>
      <c r="G38" s="8">
        <v>15.91</v>
      </c>
      <c r="H38" s="8" t="s">
        <v>356</v>
      </c>
    </row>
    <row r="39" spans="1:8">
      <c r="A39" s="8">
        <v>1</v>
      </c>
      <c r="B39" s="8">
        <v>181</v>
      </c>
      <c r="C39" s="7" t="s">
        <v>232</v>
      </c>
      <c r="D39" s="7" t="s">
        <v>365</v>
      </c>
      <c r="E39" s="29">
        <v>18.13</v>
      </c>
      <c r="F39" s="29">
        <f t="shared" si="4"/>
        <v>15.410499999999999</v>
      </c>
      <c r="G39" s="8">
        <v>16.48</v>
      </c>
      <c r="H39" s="8" t="s">
        <v>354</v>
      </c>
    </row>
    <row r="40" spans="1:8">
      <c r="A40" s="8">
        <v>4</v>
      </c>
      <c r="B40" s="8">
        <v>37</v>
      </c>
      <c r="C40" s="16" t="s">
        <v>25</v>
      </c>
      <c r="D40" s="7" t="s">
        <v>10</v>
      </c>
      <c r="E40" s="29">
        <v>17.2</v>
      </c>
      <c r="F40" s="29">
        <f t="shared" si="4"/>
        <v>14.62</v>
      </c>
      <c r="G40" s="8">
        <v>16.55</v>
      </c>
      <c r="H40" s="8" t="s">
        <v>357</v>
      </c>
    </row>
    <row r="41" spans="1:8">
      <c r="A41" s="8">
        <v>6</v>
      </c>
      <c r="B41" s="8">
        <v>226</v>
      </c>
      <c r="C41" s="7" t="s">
        <v>269</v>
      </c>
      <c r="D41" s="7" t="s">
        <v>265</v>
      </c>
      <c r="E41" s="29">
        <v>18</v>
      </c>
      <c r="F41" s="29">
        <f t="shared" si="4"/>
        <v>15.299999999999999</v>
      </c>
      <c r="G41" s="8">
        <v>17.12</v>
      </c>
      <c r="H41" s="8" t="s">
        <v>358</v>
      </c>
    </row>
    <row r="42" spans="1:8">
      <c r="A42" s="8">
        <v>2</v>
      </c>
      <c r="B42" s="8">
        <v>1</v>
      </c>
      <c r="C42" s="7" t="s">
        <v>66</v>
      </c>
      <c r="D42" s="7" t="s">
        <v>67</v>
      </c>
      <c r="E42" s="29">
        <v>18.079999999999998</v>
      </c>
      <c r="F42" s="29">
        <f t="shared" si="4"/>
        <v>15.367999999999999</v>
      </c>
      <c r="G42" s="8">
        <v>17.75</v>
      </c>
      <c r="H42" s="8" t="s">
        <v>359</v>
      </c>
    </row>
    <row r="43" spans="1:8">
      <c r="B43" s="13"/>
      <c r="E43" s="28"/>
      <c r="F43" s="28"/>
    </row>
    <row r="44" spans="1:8">
      <c r="A44" s="6" t="s">
        <v>319</v>
      </c>
      <c r="B44" s="13"/>
      <c r="E44" s="28"/>
      <c r="F44" s="28"/>
    </row>
    <row r="45" spans="1:8">
      <c r="A45" s="6"/>
      <c r="B45" s="13"/>
      <c r="E45" s="28"/>
      <c r="F45" s="28"/>
    </row>
    <row r="46" spans="1:8">
      <c r="A46" s="8">
        <v>5</v>
      </c>
      <c r="B46" s="8">
        <v>250</v>
      </c>
      <c r="C46" s="17" t="s">
        <v>322</v>
      </c>
      <c r="D46" s="17" t="s">
        <v>323</v>
      </c>
      <c r="E46" s="29">
        <v>18.55</v>
      </c>
      <c r="F46" s="29">
        <f t="shared" ref="F46:F52" si="5">E46*0.85</f>
        <v>15.7675</v>
      </c>
      <c r="G46" s="8">
        <v>16.75</v>
      </c>
      <c r="H46" s="8" t="s">
        <v>353</v>
      </c>
    </row>
    <row r="47" spans="1:8">
      <c r="A47" s="8">
        <v>1</v>
      </c>
      <c r="B47" s="8">
        <v>28</v>
      </c>
      <c r="C47" s="7" t="s">
        <v>340</v>
      </c>
      <c r="D47" s="7" t="s">
        <v>102</v>
      </c>
      <c r="E47" s="29">
        <v>19.399999999999999</v>
      </c>
      <c r="F47" s="29">
        <f t="shared" si="5"/>
        <v>16.489999999999998</v>
      </c>
      <c r="G47" s="8">
        <v>16.95</v>
      </c>
      <c r="H47" s="8" t="s">
        <v>355</v>
      </c>
    </row>
    <row r="48" spans="1:8">
      <c r="A48" s="8">
        <v>7</v>
      </c>
      <c r="B48" s="8">
        <v>73</v>
      </c>
      <c r="C48" s="7" t="s">
        <v>127</v>
      </c>
      <c r="D48" s="7" t="s">
        <v>126</v>
      </c>
      <c r="E48" s="29">
        <v>19.3</v>
      </c>
      <c r="F48" s="29">
        <f t="shared" si="5"/>
        <v>16.405000000000001</v>
      </c>
      <c r="G48" s="8">
        <v>16.989999999999998</v>
      </c>
      <c r="H48" s="8" t="s">
        <v>356</v>
      </c>
    </row>
    <row r="49" spans="1:8">
      <c r="A49" s="8">
        <v>3</v>
      </c>
      <c r="B49" s="8">
        <v>36</v>
      </c>
      <c r="C49" s="7" t="s">
        <v>26</v>
      </c>
      <c r="D49" s="7" t="s">
        <v>10</v>
      </c>
      <c r="E49" s="29">
        <v>18.63</v>
      </c>
      <c r="F49" s="29">
        <f t="shared" si="5"/>
        <v>15.835499999999998</v>
      </c>
      <c r="G49" s="8">
        <v>17.25</v>
      </c>
      <c r="H49" s="8" t="s">
        <v>354</v>
      </c>
    </row>
    <row r="50" spans="1:8">
      <c r="A50" s="8">
        <v>2</v>
      </c>
      <c r="B50" s="8">
        <v>98</v>
      </c>
      <c r="C50" s="7" t="s">
        <v>144</v>
      </c>
      <c r="D50" s="7" t="s">
        <v>145</v>
      </c>
      <c r="E50" s="29">
        <v>18.8</v>
      </c>
      <c r="F50" s="29">
        <f t="shared" si="5"/>
        <v>15.98</v>
      </c>
      <c r="G50" s="8">
        <v>17.45</v>
      </c>
      <c r="H50" s="8" t="s">
        <v>357</v>
      </c>
    </row>
    <row r="51" spans="1:8">
      <c r="A51" s="8">
        <v>4</v>
      </c>
      <c r="B51" s="8">
        <v>91</v>
      </c>
      <c r="C51" s="7" t="s">
        <v>134</v>
      </c>
      <c r="D51" s="7" t="s">
        <v>131</v>
      </c>
      <c r="E51" s="29">
        <v>18.5</v>
      </c>
      <c r="F51" s="29">
        <f t="shared" si="5"/>
        <v>15.725</v>
      </c>
      <c r="G51" s="8">
        <v>17.649999999999999</v>
      </c>
      <c r="H51" s="8" t="s">
        <v>358</v>
      </c>
    </row>
    <row r="52" spans="1:8">
      <c r="A52" s="8">
        <v>6</v>
      </c>
      <c r="B52" s="8">
        <v>170</v>
      </c>
      <c r="C52" s="7" t="s">
        <v>220</v>
      </c>
      <c r="D52" s="7" t="s">
        <v>219</v>
      </c>
      <c r="E52" s="29">
        <v>18.72</v>
      </c>
      <c r="F52" s="29">
        <f t="shared" si="5"/>
        <v>15.911999999999999</v>
      </c>
      <c r="G52" s="8">
        <v>18.12</v>
      </c>
      <c r="H52" s="8" t="s">
        <v>359</v>
      </c>
    </row>
    <row r="53" spans="1:8">
      <c r="B53" s="13"/>
      <c r="E53" s="28"/>
      <c r="F53" s="28"/>
    </row>
    <row r="54" spans="1:8">
      <c r="A54" s="6" t="s">
        <v>320</v>
      </c>
      <c r="B54" s="13"/>
      <c r="E54" s="28"/>
      <c r="F54" s="28"/>
    </row>
    <row r="55" spans="1:8">
      <c r="A55" s="6"/>
      <c r="B55" s="13"/>
      <c r="E55" s="28"/>
      <c r="F55" s="28"/>
    </row>
    <row r="56" spans="1:8">
      <c r="A56" s="8">
        <v>6</v>
      </c>
      <c r="B56" s="8">
        <v>225</v>
      </c>
      <c r="C56" s="7" t="s">
        <v>268</v>
      </c>
      <c r="D56" s="7" t="s">
        <v>265</v>
      </c>
      <c r="E56" s="29">
        <v>20</v>
      </c>
      <c r="F56" s="29">
        <f t="shared" ref="F56:F62" si="6">E56*0.85</f>
        <v>17</v>
      </c>
      <c r="G56" s="8">
        <v>18.21</v>
      </c>
      <c r="H56" s="8" t="s">
        <v>353</v>
      </c>
    </row>
    <row r="57" spans="1:8">
      <c r="A57" s="8">
        <v>5</v>
      </c>
      <c r="B57" s="8">
        <v>69</v>
      </c>
      <c r="C57" s="7" t="s">
        <v>122</v>
      </c>
      <c r="D57" s="7" t="s">
        <v>119</v>
      </c>
      <c r="E57" s="29">
        <v>19.989999999999998</v>
      </c>
      <c r="F57" s="29">
        <f t="shared" si="6"/>
        <v>16.991499999999998</v>
      </c>
      <c r="G57" s="8">
        <v>19.11</v>
      </c>
      <c r="H57" s="8" t="s">
        <v>355</v>
      </c>
    </row>
    <row r="58" spans="1:8">
      <c r="A58" s="8">
        <v>2</v>
      </c>
      <c r="B58" s="8">
        <v>90</v>
      </c>
      <c r="C58" s="7" t="s">
        <v>133</v>
      </c>
      <c r="D58" s="7" t="s">
        <v>131</v>
      </c>
      <c r="E58" s="29">
        <v>20.100000000000001</v>
      </c>
      <c r="F58" s="29">
        <f t="shared" si="6"/>
        <v>17.085000000000001</v>
      </c>
      <c r="G58" s="8">
        <v>19.18</v>
      </c>
      <c r="H58" s="8" t="s">
        <v>356</v>
      </c>
    </row>
    <row r="59" spans="1:8">
      <c r="A59" s="8">
        <v>7</v>
      </c>
      <c r="B59" s="8">
        <v>50</v>
      </c>
      <c r="C59" s="7" t="s">
        <v>38</v>
      </c>
      <c r="D59" s="7" t="s">
        <v>34</v>
      </c>
      <c r="E59" s="29">
        <v>20.3</v>
      </c>
      <c r="F59" s="29">
        <f t="shared" si="6"/>
        <v>17.254999999999999</v>
      </c>
      <c r="G59" s="8">
        <v>19.59</v>
      </c>
      <c r="H59" s="8" t="s">
        <v>354</v>
      </c>
    </row>
    <row r="60" spans="1:8">
      <c r="A60" s="8">
        <v>1</v>
      </c>
      <c r="B60" s="8">
        <v>89</v>
      </c>
      <c r="C60" s="7" t="s">
        <v>132</v>
      </c>
      <c r="D60" s="7" t="s">
        <v>131</v>
      </c>
      <c r="E60" s="29">
        <v>20.8</v>
      </c>
      <c r="F60" s="29">
        <f t="shared" si="6"/>
        <v>17.68</v>
      </c>
      <c r="G60" s="8">
        <v>20.03</v>
      </c>
      <c r="H60" s="8" t="s">
        <v>357</v>
      </c>
    </row>
    <row r="61" spans="1:8">
      <c r="A61" s="8">
        <v>4</v>
      </c>
      <c r="B61" s="8">
        <v>88</v>
      </c>
      <c r="C61" s="7" t="s">
        <v>130</v>
      </c>
      <c r="D61" s="7" t="s">
        <v>131</v>
      </c>
      <c r="E61" s="29">
        <v>19.8</v>
      </c>
      <c r="F61" s="29">
        <f t="shared" si="6"/>
        <v>16.830000000000002</v>
      </c>
      <c r="G61" s="8">
        <v>20.61</v>
      </c>
      <c r="H61" s="8" t="s">
        <v>358</v>
      </c>
    </row>
    <row r="62" spans="1:8">
      <c r="A62" s="8">
        <v>3</v>
      </c>
      <c r="B62" s="8">
        <v>82</v>
      </c>
      <c r="C62" s="7" t="s">
        <v>51</v>
      </c>
      <c r="D62" s="7" t="s">
        <v>47</v>
      </c>
      <c r="E62" s="29">
        <v>20</v>
      </c>
      <c r="F62" s="29">
        <f t="shared" si="6"/>
        <v>17</v>
      </c>
      <c r="G62" s="8"/>
      <c r="H62" s="8"/>
    </row>
    <row r="63" spans="1:8" ht="18.75">
      <c r="A63" s="30" t="s">
        <v>15</v>
      </c>
      <c r="B63" s="13"/>
      <c r="E63" s="28"/>
      <c r="F63" s="28"/>
    </row>
    <row r="64" spans="1:8">
      <c r="B64" s="13"/>
      <c r="E64" s="28"/>
      <c r="F64" s="28"/>
    </row>
    <row r="65" spans="1:8">
      <c r="A65" s="6" t="s">
        <v>321</v>
      </c>
      <c r="B65" s="13"/>
      <c r="E65" s="28"/>
      <c r="F65" s="28"/>
    </row>
    <row r="66" spans="1:8" s="13" customFormat="1">
      <c r="A66" s="13" t="s">
        <v>1</v>
      </c>
      <c r="B66" s="13" t="s">
        <v>2</v>
      </c>
      <c r="C66" s="13" t="s">
        <v>3</v>
      </c>
      <c r="D66" s="13" t="s">
        <v>4</v>
      </c>
      <c r="E66" s="28" t="s">
        <v>5</v>
      </c>
      <c r="F66" s="13" t="s">
        <v>6</v>
      </c>
      <c r="G66" s="13" t="s">
        <v>7</v>
      </c>
      <c r="H66" s="13" t="s">
        <v>8</v>
      </c>
    </row>
    <row r="67" spans="1:8" s="13" customFormat="1">
      <c r="E67" s="28"/>
    </row>
    <row r="68" spans="1:8">
      <c r="A68" s="8">
        <v>3</v>
      </c>
      <c r="B68" s="8">
        <v>70</v>
      </c>
      <c r="C68" s="7" t="s">
        <v>118</v>
      </c>
      <c r="D68" s="7" t="s">
        <v>119</v>
      </c>
      <c r="E68" s="29">
        <v>21.5</v>
      </c>
      <c r="F68" s="29">
        <f t="shared" ref="F68:F74" si="7">E68*0.85</f>
        <v>18.274999999999999</v>
      </c>
      <c r="G68" s="8">
        <v>18.64</v>
      </c>
      <c r="H68" s="8" t="s">
        <v>353</v>
      </c>
    </row>
    <row r="69" spans="1:8">
      <c r="A69" s="8">
        <v>5</v>
      </c>
      <c r="B69" s="8">
        <v>179</v>
      </c>
      <c r="C69" s="7" t="s">
        <v>229</v>
      </c>
      <c r="D69" s="7" t="s">
        <v>230</v>
      </c>
      <c r="E69" s="29">
        <v>21.2</v>
      </c>
      <c r="F69" s="29">
        <f t="shared" si="7"/>
        <v>18.02</v>
      </c>
      <c r="G69" s="8">
        <v>18.72</v>
      </c>
      <c r="H69" s="8" t="s">
        <v>355</v>
      </c>
    </row>
    <row r="70" spans="1:8">
      <c r="A70" s="8">
        <v>6</v>
      </c>
      <c r="B70" s="8">
        <v>49</v>
      </c>
      <c r="C70" s="7" t="s">
        <v>37</v>
      </c>
      <c r="D70" s="7" t="s">
        <v>34</v>
      </c>
      <c r="E70" s="29">
        <v>22</v>
      </c>
      <c r="F70" s="29">
        <f t="shared" si="7"/>
        <v>18.7</v>
      </c>
      <c r="G70" s="8">
        <v>18.920000000000002</v>
      </c>
      <c r="H70" s="8" t="s">
        <v>356</v>
      </c>
    </row>
    <row r="71" spans="1:8">
      <c r="A71" s="8">
        <v>2</v>
      </c>
      <c r="B71" s="8">
        <v>227</v>
      </c>
      <c r="C71" s="7" t="s">
        <v>270</v>
      </c>
      <c r="D71" s="7" t="s">
        <v>265</v>
      </c>
      <c r="E71" s="29">
        <v>22</v>
      </c>
      <c r="F71" s="29">
        <f t="shared" si="7"/>
        <v>18.7</v>
      </c>
      <c r="G71" s="8">
        <v>19.43</v>
      </c>
      <c r="H71" s="8" t="s">
        <v>354</v>
      </c>
    </row>
    <row r="72" spans="1:8">
      <c r="A72" s="8">
        <v>4</v>
      </c>
      <c r="B72" s="8">
        <v>251</v>
      </c>
      <c r="C72" s="7" t="s">
        <v>137</v>
      </c>
      <c r="D72" s="7" t="s">
        <v>138</v>
      </c>
      <c r="E72" s="29">
        <v>21.2</v>
      </c>
      <c r="F72" s="29">
        <f t="shared" si="7"/>
        <v>18.02</v>
      </c>
      <c r="G72" s="8">
        <v>20.55</v>
      </c>
      <c r="H72" s="8" t="s">
        <v>357</v>
      </c>
    </row>
    <row r="73" spans="1:8">
      <c r="A73" s="8">
        <v>7</v>
      </c>
      <c r="B73" s="8">
        <v>252</v>
      </c>
      <c r="C73" s="7" t="s">
        <v>139</v>
      </c>
      <c r="D73" s="7" t="s">
        <v>138</v>
      </c>
      <c r="E73" s="29">
        <v>22.1</v>
      </c>
      <c r="F73" s="29">
        <f t="shared" si="7"/>
        <v>18.785</v>
      </c>
      <c r="G73" s="8">
        <v>20.67</v>
      </c>
      <c r="H73" s="8" t="s">
        <v>358</v>
      </c>
    </row>
    <row r="74" spans="1:8">
      <c r="A74" s="8">
        <v>1</v>
      </c>
      <c r="B74" s="8">
        <v>174</v>
      </c>
      <c r="C74" s="7" t="s">
        <v>224</v>
      </c>
      <c r="D74" s="7" t="s">
        <v>225</v>
      </c>
      <c r="E74" s="29">
        <v>22.31</v>
      </c>
      <c r="F74" s="29">
        <f t="shared" si="7"/>
        <v>18.9635</v>
      </c>
      <c r="G74" s="8">
        <v>17.11</v>
      </c>
      <c r="H74" s="8" t="s">
        <v>360</v>
      </c>
    </row>
    <row r="75" spans="1:8">
      <c r="B75" s="13"/>
      <c r="E75" s="28"/>
      <c r="F75" s="28"/>
    </row>
    <row r="76" spans="1:8">
      <c r="A76" s="6" t="s">
        <v>324</v>
      </c>
      <c r="B76" s="13"/>
      <c r="E76" s="28"/>
      <c r="F76" s="28"/>
    </row>
    <row r="77" spans="1:8">
      <c r="A77" s="6"/>
      <c r="B77" s="13"/>
      <c r="E77" s="28"/>
      <c r="F77" s="28"/>
    </row>
    <row r="78" spans="1:8">
      <c r="A78" s="8">
        <v>4</v>
      </c>
      <c r="B78" s="8">
        <v>80</v>
      </c>
      <c r="C78" s="7" t="s">
        <v>50</v>
      </c>
      <c r="D78" s="7" t="s">
        <v>47</v>
      </c>
      <c r="E78" s="29">
        <v>22.5</v>
      </c>
      <c r="F78" s="29">
        <f t="shared" ref="F78:F84" si="8">E78*0.85</f>
        <v>19.125</v>
      </c>
      <c r="G78" s="8">
        <v>20.52</v>
      </c>
      <c r="H78" s="8" t="s">
        <v>353</v>
      </c>
    </row>
    <row r="79" spans="1:8">
      <c r="A79" s="8">
        <v>6</v>
      </c>
      <c r="B79" s="8">
        <v>64</v>
      </c>
      <c r="C79" s="7" t="s">
        <v>116</v>
      </c>
      <c r="D79" s="7" t="s">
        <v>113</v>
      </c>
      <c r="E79" s="29">
        <v>23.5</v>
      </c>
      <c r="F79" s="29">
        <f t="shared" si="8"/>
        <v>19.974999999999998</v>
      </c>
      <c r="G79" s="8">
        <v>20.62</v>
      </c>
      <c r="H79" s="8" t="s">
        <v>355</v>
      </c>
    </row>
    <row r="80" spans="1:8">
      <c r="A80" s="8">
        <v>1</v>
      </c>
      <c r="B80" s="8">
        <v>61</v>
      </c>
      <c r="C80" s="7" t="s">
        <v>364</v>
      </c>
      <c r="D80" s="7" t="s">
        <v>113</v>
      </c>
      <c r="E80" s="29">
        <v>23.8</v>
      </c>
      <c r="F80" s="29">
        <f t="shared" si="8"/>
        <v>20.23</v>
      </c>
      <c r="G80" s="8">
        <v>21.68</v>
      </c>
      <c r="H80" s="8" t="s">
        <v>356</v>
      </c>
    </row>
    <row r="81" spans="1:8">
      <c r="A81" s="8">
        <v>5</v>
      </c>
      <c r="B81" s="8">
        <v>71</v>
      </c>
      <c r="C81" s="7" t="s">
        <v>120</v>
      </c>
      <c r="D81" s="7" t="s">
        <v>119</v>
      </c>
      <c r="E81" s="29">
        <v>22.78</v>
      </c>
      <c r="F81" s="29">
        <f t="shared" si="8"/>
        <v>19.363</v>
      </c>
      <c r="G81" s="8">
        <v>19.05</v>
      </c>
      <c r="H81" s="8" t="s">
        <v>360</v>
      </c>
    </row>
    <row r="82" spans="1:8">
      <c r="A82" s="8">
        <v>3</v>
      </c>
      <c r="B82" s="8">
        <v>62</v>
      </c>
      <c r="C82" s="7" t="s">
        <v>114</v>
      </c>
      <c r="D82" s="7" t="s">
        <v>113</v>
      </c>
      <c r="E82" s="29">
        <v>23.4</v>
      </c>
      <c r="F82" s="29">
        <f t="shared" si="8"/>
        <v>19.889999999999997</v>
      </c>
      <c r="G82" s="8">
        <v>18.850000000000001</v>
      </c>
      <c r="H82" s="8" t="s">
        <v>360</v>
      </c>
    </row>
    <row r="83" spans="1:8">
      <c r="A83" s="8">
        <v>7</v>
      </c>
      <c r="B83" s="8">
        <v>63</v>
      </c>
      <c r="C83" s="7" t="s">
        <v>115</v>
      </c>
      <c r="D83" s="7" t="s">
        <v>113</v>
      </c>
      <c r="E83" s="29">
        <v>24.4</v>
      </c>
      <c r="F83" s="29">
        <f t="shared" si="8"/>
        <v>20.74</v>
      </c>
      <c r="G83" s="8">
        <v>19.66</v>
      </c>
      <c r="H83" s="8" t="s">
        <v>360</v>
      </c>
    </row>
    <row r="84" spans="1:8">
      <c r="A84" s="8">
        <v>2</v>
      </c>
      <c r="B84" s="8">
        <v>48</v>
      </c>
      <c r="C84" s="7" t="s">
        <v>36</v>
      </c>
      <c r="D84" s="7" t="s">
        <v>34</v>
      </c>
      <c r="E84" s="29">
        <v>24</v>
      </c>
      <c r="F84" s="29">
        <f t="shared" si="8"/>
        <v>20.399999999999999</v>
      </c>
      <c r="G84" s="8"/>
      <c r="H84" s="8"/>
    </row>
    <row r="85" spans="1:8">
      <c r="B85" s="13"/>
      <c r="E85" s="28"/>
      <c r="F85" s="28"/>
    </row>
    <row r="86" spans="1:8">
      <c r="A86" s="6" t="s">
        <v>325</v>
      </c>
      <c r="B86" s="13"/>
      <c r="E86" s="28"/>
      <c r="F86" s="28"/>
    </row>
    <row r="87" spans="1:8">
      <c r="A87" s="6"/>
      <c r="B87" s="13"/>
      <c r="E87" s="28"/>
      <c r="F87" s="28"/>
    </row>
    <row r="88" spans="1:8">
      <c r="A88" s="8">
        <v>4</v>
      </c>
      <c r="B88" s="8">
        <v>175</v>
      </c>
      <c r="C88" s="7" t="s">
        <v>341</v>
      </c>
      <c r="D88" s="7" t="s">
        <v>225</v>
      </c>
      <c r="E88" s="29">
        <v>25.49</v>
      </c>
      <c r="F88" s="29">
        <f>E88*0.85</f>
        <v>21.666499999999999</v>
      </c>
      <c r="G88" s="8">
        <v>25.09</v>
      </c>
      <c r="H88" s="8" t="s">
        <v>353</v>
      </c>
    </row>
    <row r="89" spans="1:8">
      <c r="A89" s="8">
        <v>3</v>
      </c>
      <c r="B89" s="8">
        <v>210</v>
      </c>
      <c r="C89" s="7" t="s">
        <v>253</v>
      </c>
      <c r="D89" s="7" t="s">
        <v>254</v>
      </c>
      <c r="E89" s="29">
        <v>27.66</v>
      </c>
      <c r="F89" s="29">
        <f>E89*0.85</f>
        <v>23.510999999999999</v>
      </c>
      <c r="G89" s="8">
        <v>26.48</v>
      </c>
      <c r="H89" s="8" t="s">
        <v>355</v>
      </c>
    </row>
    <row r="90" spans="1:8">
      <c r="A90" s="8">
        <v>6</v>
      </c>
      <c r="B90" s="8">
        <v>228</v>
      </c>
      <c r="C90" s="7" t="s">
        <v>271</v>
      </c>
      <c r="D90" s="7" t="s">
        <v>265</v>
      </c>
      <c r="E90" s="29">
        <v>28</v>
      </c>
      <c r="F90" s="29">
        <f>E90*0.85</f>
        <v>23.8</v>
      </c>
      <c r="G90" s="8">
        <v>30.13</v>
      </c>
      <c r="H90" s="8" t="s">
        <v>356</v>
      </c>
    </row>
    <row r="91" spans="1:8">
      <c r="A91" s="8">
        <v>2</v>
      </c>
      <c r="B91" s="8">
        <v>211</v>
      </c>
      <c r="C91" s="7" t="s">
        <v>345</v>
      </c>
      <c r="D91" s="7" t="s">
        <v>344</v>
      </c>
      <c r="E91" s="29">
        <v>28.5</v>
      </c>
      <c r="F91" s="29">
        <f>E91*0.85</f>
        <v>24.224999999999998</v>
      </c>
      <c r="G91" s="8">
        <v>32.31</v>
      </c>
      <c r="H91" s="8" t="s">
        <v>354</v>
      </c>
    </row>
    <row r="92" spans="1:8">
      <c r="A92" s="8">
        <v>5</v>
      </c>
      <c r="B92" s="8">
        <v>234</v>
      </c>
      <c r="C92" s="7" t="s">
        <v>279</v>
      </c>
      <c r="D92" s="7" t="s">
        <v>276</v>
      </c>
      <c r="E92" s="29">
        <v>26</v>
      </c>
      <c r="F92" s="29">
        <f>E92*0.85</f>
        <v>22.099999999999998</v>
      </c>
      <c r="G92" s="8">
        <v>55.07</v>
      </c>
      <c r="H92" s="8" t="s">
        <v>357</v>
      </c>
    </row>
    <row r="93" spans="1:8">
      <c r="B93" s="13"/>
    </row>
  </sheetData>
  <sortState ref="A88:H92">
    <sortCondition ref="H88:H92"/>
  </sortState>
  <phoneticPr fontId="5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J19" sqref="J19"/>
    </sheetView>
  </sheetViews>
  <sheetFormatPr defaultRowHeight="15.75"/>
  <cols>
    <col min="1" max="2" width="9.140625" style="11"/>
    <col min="3" max="3" width="30.5703125" style="11" customWidth="1"/>
    <col min="4" max="4" width="41.42578125" style="11" customWidth="1"/>
    <col min="5" max="8" width="9.140625" style="13"/>
    <col min="9" max="16384" width="9.140625" style="11"/>
  </cols>
  <sheetData>
    <row r="1" spans="1:8" ht="18.75">
      <c r="A1" s="30" t="s">
        <v>16</v>
      </c>
    </row>
    <row r="3" spans="1:8">
      <c r="A3" s="6" t="s">
        <v>315</v>
      </c>
    </row>
    <row r="5" spans="1:8" s="13" customFormat="1">
      <c r="A5" s="13" t="s">
        <v>1</v>
      </c>
      <c r="B5" s="13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  <c r="H5" s="13" t="s">
        <v>8</v>
      </c>
    </row>
    <row r="6" spans="1:8">
      <c r="A6" s="8">
        <v>4</v>
      </c>
      <c r="B6" s="8">
        <v>143</v>
      </c>
      <c r="C6" s="7" t="s">
        <v>197</v>
      </c>
      <c r="D6" s="7" t="s">
        <v>195</v>
      </c>
      <c r="E6" s="29">
        <v>35</v>
      </c>
      <c r="F6" s="29">
        <f t="shared" ref="F6:F11" si="0">E6*0.85</f>
        <v>29.75</v>
      </c>
      <c r="G6" s="8">
        <v>35.61</v>
      </c>
      <c r="H6" s="8" t="s">
        <v>353</v>
      </c>
    </row>
    <row r="7" spans="1:8">
      <c r="A7" s="8">
        <v>5</v>
      </c>
      <c r="B7" s="8">
        <v>26</v>
      </c>
      <c r="C7" s="7" t="s">
        <v>100</v>
      </c>
      <c r="D7" s="7" t="s">
        <v>101</v>
      </c>
      <c r="E7" s="29">
        <v>38.11</v>
      </c>
      <c r="F7" s="29">
        <f t="shared" si="0"/>
        <v>32.393499999999996</v>
      </c>
      <c r="G7" s="8">
        <v>37.659999999999997</v>
      </c>
      <c r="H7" s="8" t="s">
        <v>355</v>
      </c>
    </row>
    <row r="8" spans="1:8">
      <c r="A8" s="8">
        <v>7</v>
      </c>
      <c r="B8" s="8">
        <v>159</v>
      </c>
      <c r="C8" s="7" t="s">
        <v>208</v>
      </c>
      <c r="D8" s="7" t="s">
        <v>206</v>
      </c>
      <c r="E8" s="29">
        <v>42</v>
      </c>
      <c r="F8" s="29">
        <f t="shared" si="0"/>
        <v>35.699999999999996</v>
      </c>
      <c r="G8" s="8">
        <v>39.450000000000003</v>
      </c>
      <c r="H8" s="8" t="s">
        <v>356</v>
      </c>
    </row>
    <row r="9" spans="1:8">
      <c r="A9" s="8">
        <v>3</v>
      </c>
      <c r="B9" s="8">
        <v>240</v>
      </c>
      <c r="C9" s="7" t="s">
        <v>336</v>
      </c>
      <c r="D9" s="7" t="s">
        <v>259</v>
      </c>
      <c r="E9" s="29">
        <v>40</v>
      </c>
      <c r="F9" s="29">
        <f t="shared" si="0"/>
        <v>34</v>
      </c>
      <c r="G9" s="8">
        <v>40.86</v>
      </c>
      <c r="H9" s="8" t="s">
        <v>354</v>
      </c>
    </row>
    <row r="10" spans="1:8">
      <c r="A10" s="8">
        <v>2</v>
      </c>
      <c r="B10" s="8">
        <v>113</v>
      </c>
      <c r="C10" s="7" t="s">
        <v>161</v>
      </c>
      <c r="D10" s="7" t="s">
        <v>160</v>
      </c>
      <c r="E10" s="29">
        <v>42</v>
      </c>
      <c r="F10" s="29">
        <f t="shared" si="0"/>
        <v>35.699999999999996</v>
      </c>
      <c r="G10" s="8">
        <v>41.01</v>
      </c>
      <c r="H10" s="8" t="s">
        <v>357</v>
      </c>
    </row>
    <row r="11" spans="1:8">
      <c r="A11" s="8">
        <v>6</v>
      </c>
      <c r="B11" s="8">
        <v>187</v>
      </c>
      <c r="C11" s="7" t="s">
        <v>242</v>
      </c>
      <c r="D11" s="7" t="s">
        <v>238</v>
      </c>
      <c r="E11" s="29">
        <v>41.37</v>
      </c>
      <c r="F11" s="29">
        <f t="shared" si="0"/>
        <v>35.164499999999997</v>
      </c>
      <c r="G11" s="8">
        <v>42.26</v>
      </c>
      <c r="H11" s="8" t="s">
        <v>358</v>
      </c>
    </row>
    <row r="12" spans="1:8">
      <c r="B12" s="13"/>
      <c r="E12" s="28"/>
      <c r="F12" s="28"/>
    </row>
    <row r="13" spans="1:8">
      <c r="A13" s="6" t="s">
        <v>316</v>
      </c>
      <c r="B13" s="13"/>
      <c r="E13" s="28"/>
      <c r="F13" s="28"/>
    </row>
    <row r="14" spans="1:8">
      <c r="B14" s="13"/>
      <c r="E14" s="28"/>
      <c r="F14" s="28"/>
    </row>
    <row r="15" spans="1:8">
      <c r="A15" s="8">
        <v>4</v>
      </c>
      <c r="B15" s="8">
        <v>30</v>
      </c>
      <c r="C15" s="7" t="s">
        <v>104</v>
      </c>
      <c r="D15" s="7" t="s">
        <v>102</v>
      </c>
      <c r="E15" s="29">
        <v>48.5</v>
      </c>
      <c r="F15" s="29">
        <f t="shared" ref="F15:F17" si="1">E15*0.85</f>
        <v>41.225000000000001</v>
      </c>
      <c r="G15" s="8">
        <v>44.94</v>
      </c>
      <c r="H15" s="8" t="s">
        <v>353</v>
      </c>
    </row>
    <row r="16" spans="1:8">
      <c r="A16" s="8">
        <v>5</v>
      </c>
      <c r="B16" s="8">
        <v>157</v>
      </c>
      <c r="C16" s="7" t="s">
        <v>205</v>
      </c>
      <c r="D16" s="7" t="s">
        <v>206</v>
      </c>
      <c r="E16" s="29">
        <v>51.3</v>
      </c>
      <c r="F16" s="29">
        <f t="shared" si="1"/>
        <v>43.604999999999997</v>
      </c>
      <c r="G16" s="8">
        <v>51.06</v>
      </c>
      <c r="H16" s="8" t="s">
        <v>355</v>
      </c>
    </row>
    <row r="17" spans="1:8">
      <c r="A17" s="8">
        <v>3</v>
      </c>
      <c r="B17" s="8">
        <v>195</v>
      </c>
      <c r="C17" s="7" t="s">
        <v>248</v>
      </c>
      <c r="D17" s="7" t="s">
        <v>246</v>
      </c>
      <c r="E17" s="29">
        <v>55</v>
      </c>
      <c r="F17" s="29">
        <f t="shared" si="1"/>
        <v>46.75</v>
      </c>
      <c r="G17" s="8">
        <v>51.91</v>
      </c>
      <c r="H17" s="8" t="s">
        <v>356</v>
      </c>
    </row>
  </sheetData>
  <sortState ref="A6:H11">
    <sortCondition ref="H6:H11"/>
  </sortState>
  <phoneticPr fontId="5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topLeftCell="A25" workbookViewId="0">
      <selection activeCell="C66" sqref="C66"/>
    </sheetView>
  </sheetViews>
  <sheetFormatPr defaultRowHeight="15"/>
  <cols>
    <col min="1" max="2" width="9.140625" style="1"/>
    <col min="3" max="3" width="31.140625" style="1" customWidth="1"/>
    <col min="4" max="4" width="38.7109375" style="1" customWidth="1"/>
    <col min="5" max="8" width="9.140625" style="2"/>
    <col min="9" max="16384" width="9.140625" style="1"/>
  </cols>
  <sheetData>
    <row r="1" spans="1:8" ht="18.75">
      <c r="A1" s="30" t="s">
        <v>17</v>
      </c>
      <c r="B1" s="37"/>
      <c r="E1" s="31"/>
    </row>
    <row r="2" spans="1:8">
      <c r="E2" s="31"/>
    </row>
    <row r="3" spans="1:8" ht="15.75">
      <c r="A3" s="6" t="s">
        <v>315</v>
      </c>
      <c r="E3" s="31"/>
    </row>
    <row r="4" spans="1:8">
      <c r="E4" s="31"/>
    </row>
    <row r="5" spans="1:8" s="2" customFormat="1">
      <c r="A5" s="2" t="s">
        <v>1</v>
      </c>
      <c r="B5" s="2" t="s">
        <v>2</v>
      </c>
      <c r="C5" s="2" t="s">
        <v>3</v>
      </c>
      <c r="D5" s="2" t="s">
        <v>4</v>
      </c>
      <c r="E5" s="31" t="s">
        <v>5</v>
      </c>
      <c r="F5" s="2" t="s">
        <v>6</v>
      </c>
      <c r="G5" s="2" t="s">
        <v>7</v>
      </c>
      <c r="H5" s="2" t="s">
        <v>8</v>
      </c>
    </row>
    <row r="6" spans="1:8">
      <c r="A6" s="21">
        <v>4</v>
      </c>
      <c r="B6" s="21">
        <v>103</v>
      </c>
      <c r="C6" s="20" t="s">
        <v>150</v>
      </c>
      <c r="D6" s="20" t="s">
        <v>145</v>
      </c>
      <c r="E6" s="32">
        <v>26.65</v>
      </c>
      <c r="F6" s="32">
        <f>E6*0.85</f>
        <v>22.6525</v>
      </c>
      <c r="G6" s="21">
        <v>25.78</v>
      </c>
      <c r="H6" s="21" t="s">
        <v>353</v>
      </c>
    </row>
    <row r="7" spans="1:8">
      <c r="A7" s="21">
        <v>6</v>
      </c>
      <c r="B7" s="21">
        <v>122</v>
      </c>
      <c r="C7" s="20" t="s">
        <v>171</v>
      </c>
      <c r="D7" s="20" t="s">
        <v>168</v>
      </c>
      <c r="E7" s="32">
        <v>30.5</v>
      </c>
      <c r="F7" s="32">
        <f>E7*0.85</f>
        <v>25.925000000000001</v>
      </c>
      <c r="G7" s="21">
        <v>27.74</v>
      </c>
      <c r="H7" s="21" t="s">
        <v>355</v>
      </c>
    </row>
    <row r="8" spans="1:8">
      <c r="A8" s="21">
        <v>5</v>
      </c>
      <c r="B8" s="21">
        <v>114</v>
      </c>
      <c r="C8" s="20" t="s">
        <v>342</v>
      </c>
      <c r="D8" s="20" t="s">
        <v>160</v>
      </c>
      <c r="E8" s="32">
        <v>28.35</v>
      </c>
      <c r="F8" s="32">
        <f>E8*0.85</f>
        <v>24.0975</v>
      </c>
      <c r="G8" s="21">
        <v>27.81</v>
      </c>
      <c r="H8" s="21" t="s">
        <v>356</v>
      </c>
    </row>
    <row r="9" spans="1:8">
      <c r="A9" s="21">
        <v>3</v>
      </c>
      <c r="B9" s="21">
        <v>154</v>
      </c>
      <c r="C9" s="20" t="s">
        <v>203</v>
      </c>
      <c r="D9" s="20" t="s">
        <v>200</v>
      </c>
      <c r="E9" s="32">
        <v>30.1</v>
      </c>
      <c r="F9" s="32">
        <f>E9*0.85</f>
        <v>25.585000000000001</v>
      </c>
      <c r="G9" s="21">
        <v>29.19</v>
      </c>
      <c r="H9" s="21" t="s">
        <v>354</v>
      </c>
    </row>
    <row r="10" spans="1:8">
      <c r="A10" s="21">
        <v>2</v>
      </c>
      <c r="B10" s="21">
        <v>229</v>
      </c>
      <c r="C10" s="20" t="s">
        <v>272</v>
      </c>
      <c r="D10" s="20" t="s">
        <v>265</v>
      </c>
      <c r="E10" s="32">
        <v>31</v>
      </c>
      <c r="F10" s="32">
        <f>E10*0.85</f>
        <v>26.349999999999998</v>
      </c>
      <c r="G10" s="21">
        <v>30.19</v>
      </c>
      <c r="H10" s="21" t="s">
        <v>357</v>
      </c>
    </row>
    <row r="11" spans="1:8">
      <c r="B11" s="2"/>
      <c r="E11" s="31"/>
      <c r="F11" s="31"/>
    </row>
    <row r="12" spans="1:8" ht="15.75">
      <c r="A12" s="6" t="s">
        <v>316</v>
      </c>
      <c r="B12" s="2"/>
      <c r="E12" s="31"/>
      <c r="F12" s="31"/>
    </row>
    <row r="13" spans="1:8" ht="15.75">
      <c r="A13" s="6"/>
      <c r="B13" s="2"/>
      <c r="E13" s="31"/>
      <c r="F13" s="31"/>
    </row>
    <row r="14" spans="1:8">
      <c r="A14" s="21">
        <v>7</v>
      </c>
      <c r="B14" s="21">
        <v>214</v>
      </c>
      <c r="C14" s="20" t="s">
        <v>262</v>
      </c>
      <c r="D14" s="20" t="s">
        <v>261</v>
      </c>
      <c r="E14" s="32">
        <v>32</v>
      </c>
      <c r="F14" s="32">
        <f t="shared" ref="F14:F20" si="0">E14*0.85</f>
        <v>27.2</v>
      </c>
      <c r="G14" s="21">
        <v>29.58</v>
      </c>
      <c r="H14" s="21" t="s">
        <v>353</v>
      </c>
    </row>
    <row r="15" spans="1:8">
      <c r="A15" s="21">
        <v>6</v>
      </c>
      <c r="B15" s="21">
        <v>241</v>
      </c>
      <c r="C15" s="20" t="s">
        <v>284</v>
      </c>
      <c r="D15" s="20" t="s">
        <v>259</v>
      </c>
      <c r="E15" s="32">
        <v>31.5</v>
      </c>
      <c r="F15" s="32">
        <f t="shared" si="0"/>
        <v>26.774999999999999</v>
      </c>
      <c r="G15" s="21">
        <v>30.11</v>
      </c>
      <c r="H15" s="21" t="s">
        <v>355</v>
      </c>
    </row>
    <row r="16" spans="1:8">
      <c r="A16" s="21">
        <v>4</v>
      </c>
      <c r="B16" s="21">
        <v>173</v>
      </c>
      <c r="C16" s="20" t="s">
        <v>223</v>
      </c>
      <c r="D16" s="22" t="s">
        <v>219</v>
      </c>
      <c r="E16" s="32">
        <v>31.26</v>
      </c>
      <c r="F16" s="32">
        <f t="shared" si="0"/>
        <v>26.571000000000002</v>
      </c>
      <c r="G16" s="21">
        <v>30.36</v>
      </c>
      <c r="H16" s="21" t="s">
        <v>356</v>
      </c>
    </row>
    <row r="17" spans="1:8">
      <c r="A17" s="21">
        <v>3</v>
      </c>
      <c r="B17" s="21">
        <v>4</v>
      </c>
      <c r="C17" s="20" t="s">
        <v>70</v>
      </c>
      <c r="D17" s="20" t="s">
        <v>68</v>
      </c>
      <c r="E17" s="32">
        <v>31.48</v>
      </c>
      <c r="F17" s="32">
        <f t="shared" si="0"/>
        <v>26.757999999999999</v>
      </c>
      <c r="G17" s="21">
        <v>30.98</v>
      </c>
      <c r="H17" s="21" t="s">
        <v>354</v>
      </c>
    </row>
    <row r="18" spans="1:8">
      <c r="A18" s="21">
        <v>5</v>
      </c>
      <c r="B18" s="21">
        <v>249</v>
      </c>
      <c r="C18" s="20" t="s">
        <v>283</v>
      </c>
      <c r="D18" s="20" t="s">
        <v>259</v>
      </c>
      <c r="E18" s="32">
        <v>31.45</v>
      </c>
      <c r="F18" s="32">
        <f t="shared" si="0"/>
        <v>26.732499999999998</v>
      </c>
      <c r="G18" s="21">
        <v>31.08</v>
      </c>
      <c r="H18" s="21" t="s">
        <v>357</v>
      </c>
    </row>
    <row r="19" spans="1:8">
      <c r="A19" s="21">
        <v>2</v>
      </c>
      <c r="B19" s="21">
        <v>115</v>
      </c>
      <c r="C19" s="20" t="s">
        <v>162</v>
      </c>
      <c r="D19" s="20" t="s">
        <v>160</v>
      </c>
      <c r="E19" s="32">
        <v>32</v>
      </c>
      <c r="F19" s="32">
        <f t="shared" si="0"/>
        <v>27.2</v>
      </c>
      <c r="G19" s="21">
        <v>32.81</v>
      </c>
      <c r="H19" s="21" t="s">
        <v>358</v>
      </c>
    </row>
    <row r="20" spans="1:8">
      <c r="A20" s="21">
        <v>1</v>
      </c>
      <c r="B20" s="21">
        <v>110</v>
      </c>
      <c r="C20" s="20" t="s">
        <v>157</v>
      </c>
      <c r="D20" s="20" t="s">
        <v>154</v>
      </c>
      <c r="E20" s="32">
        <v>32.799999999999997</v>
      </c>
      <c r="F20" s="32">
        <f t="shared" si="0"/>
        <v>27.879999999999995</v>
      </c>
      <c r="G20" s="21">
        <v>34.159999999999997</v>
      </c>
      <c r="H20" s="21" t="s">
        <v>359</v>
      </c>
    </row>
    <row r="21" spans="1:8">
      <c r="B21" s="2"/>
      <c r="E21" s="31"/>
      <c r="F21" s="31"/>
    </row>
    <row r="22" spans="1:8" ht="15.75">
      <c r="A22" s="6" t="s">
        <v>317</v>
      </c>
      <c r="B22" s="2"/>
      <c r="E22" s="31"/>
      <c r="F22" s="31"/>
    </row>
    <row r="23" spans="1:8" ht="15.75">
      <c r="A23" s="6"/>
      <c r="B23" s="2"/>
      <c r="E23" s="31"/>
      <c r="F23" s="31"/>
    </row>
    <row r="24" spans="1:8">
      <c r="A24" s="21">
        <v>3</v>
      </c>
      <c r="B24" s="21">
        <v>121</v>
      </c>
      <c r="C24" s="20" t="s">
        <v>170</v>
      </c>
      <c r="D24" s="20" t="s">
        <v>168</v>
      </c>
      <c r="E24" s="32">
        <v>34</v>
      </c>
      <c r="F24" s="32">
        <f t="shared" ref="F24:F30" si="1">E24*0.85</f>
        <v>28.9</v>
      </c>
      <c r="G24" s="21">
        <v>31.03</v>
      </c>
      <c r="H24" s="21" t="s">
        <v>353</v>
      </c>
    </row>
    <row r="25" spans="1:8">
      <c r="A25" s="21">
        <v>6</v>
      </c>
      <c r="B25" s="21">
        <v>131</v>
      </c>
      <c r="C25" s="20" t="s">
        <v>184</v>
      </c>
      <c r="D25" s="20" t="s">
        <v>183</v>
      </c>
      <c r="E25" s="32">
        <v>34.5</v>
      </c>
      <c r="F25" s="32">
        <f t="shared" si="1"/>
        <v>29.324999999999999</v>
      </c>
      <c r="G25" s="21">
        <v>31.11</v>
      </c>
      <c r="H25" s="21" t="s">
        <v>355</v>
      </c>
    </row>
    <row r="26" spans="1:8">
      <c r="A26" s="21">
        <v>1</v>
      </c>
      <c r="B26" s="21">
        <v>18</v>
      </c>
      <c r="C26" s="20" t="s">
        <v>91</v>
      </c>
      <c r="D26" s="20" t="s">
        <v>88</v>
      </c>
      <c r="E26" s="32">
        <v>35.520000000000003</v>
      </c>
      <c r="F26" s="32">
        <f t="shared" si="1"/>
        <v>30.192</v>
      </c>
      <c r="G26" s="21">
        <v>32.07</v>
      </c>
      <c r="H26" s="21" t="s">
        <v>356</v>
      </c>
    </row>
    <row r="27" spans="1:8">
      <c r="A27" s="21">
        <v>4</v>
      </c>
      <c r="B27" s="21">
        <v>92</v>
      </c>
      <c r="C27" s="20" t="s">
        <v>135</v>
      </c>
      <c r="D27" s="20" t="s">
        <v>131</v>
      </c>
      <c r="E27" s="32">
        <v>33</v>
      </c>
      <c r="F27" s="32">
        <f t="shared" si="1"/>
        <v>28.05</v>
      </c>
      <c r="G27" s="21">
        <v>32.28</v>
      </c>
      <c r="H27" s="21" t="s">
        <v>354</v>
      </c>
    </row>
    <row r="28" spans="1:8">
      <c r="A28" s="21">
        <v>5</v>
      </c>
      <c r="B28" s="21">
        <v>112</v>
      </c>
      <c r="C28" s="20" t="s">
        <v>159</v>
      </c>
      <c r="D28" s="20" t="s">
        <v>160</v>
      </c>
      <c r="E28" s="32">
        <v>33</v>
      </c>
      <c r="F28" s="32">
        <f t="shared" si="1"/>
        <v>28.05</v>
      </c>
      <c r="G28" s="21">
        <v>32.619999999999997</v>
      </c>
      <c r="H28" s="21" t="s">
        <v>357</v>
      </c>
    </row>
    <row r="29" spans="1:8">
      <c r="A29" s="21">
        <v>2</v>
      </c>
      <c r="B29" s="21">
        <v>190</v>
      </c>
      <c r="C29" s="20" t="s">
        <v>239</v>
      </c>
      <c r="D29" s="20" t="s">
        <v>238</v>
      </c>
      <c r="E29" s="32">
        <v>34.700000000000003</v>
      </c>
      <c r="F29" s="32">
        <f t="shared" si="1"/>
        <v>29.495000000000001</v>
      </c>
      <c r="G29" s="21">
        <v>33.549999999999997</v>
      </c>
      <c r="H29" s="21" t="s">
        <v>358</v>
      </c>
    </row>
    <row r="30" spans="1:8">
      <c r="A30" s="21">
        <v>7</v>
      </c>
      <c r="B30" s="21">
        <v>93</v>
      </c>
      <c r="C30" s="20" t="s">
        <v>136</v>
      </c>
      <c r="D30" s="20" t="s">
        <v>131</v>
      </c>
      <c r="E30" s="32">
        <v>35.5</v>
      </c>
      <c r="F30" s="32">
        <f t="shared" si="1"/>
        <v>30.175000000000001</v>
      </c>
      <c r="G30" s="21">
        <v>34.65</v>
      </c>
      <c r="H30" s="21" t="s">
        <v>359</v>
      </c>
    </row>
    <row r="31" spans="1:8">
      <c r="B31" s="2"/>
      <c r="E31" s="31"/>
      <c r="F31" s="31"/>
    </row>
    <row r="32" spans="1:8">
      <c r="B32" s="2"/>
      <c r="E32" s="31"/>
      <c r="F32" s="31"/>
    </row>
    <row r="33" spans="1:8">
      <c r="B33" s="2"/>
      <c r="E33" s="31"/>
      <c r="F33" s="31"/>
    </row>
    <row r="34" spans="1:8" ht="18.75">
      <c r="A34" s="30" t="s">
        <v>17</v>
      </c>
      <c r="B34" s="2"/>
      <c r="E34" s="31"/>
      <c r="F34" s="31"/>
    </row>
    <row r="35" spans="1:8">
      <c r="B35" s="2"/>
      <c r="E35" s="31"/>
      <c r="F35" s="31"/>
    </row>
    <row r="36" spans="1:8" ht="15.75">
      <c r="A36" s="6" t="s">
        <v>318</v>
      </c>
      <c r="B36" s="2"/>
      <c r="E36" s="31"/>
      <c r="F36" s="31"/>
    </row>
    <row r="37" spans="1:8" ht="15.75">
      <c r="A37" s="6"/>
      <c r="B37" s="2"/>
      <c r="E37" s="31"/>
      <c r="F37" s="31"/>
    </row>
    <row r="38" spans="1:8" s="2" customFormat="1">
      <c r="A38" s="2" t="s">
        <v>1</v>
      </c>
      <c r="B38" s="2" t="s">
        <v>2</v>
      </c>
      <c r="C38" s="2" t="s">
        <v>3</v>
      </c>
      <c r="D38" s="2" t="s">
        <v>4</v>
      </c>
      <c r="E38" s="31" t="s">
        <v>5</v>
      </c>
      <c r="F38" s="2" t="s">
        <v>6</v>
      </c>
      <c r="G38" s="2" t="s">
        <v>7</v>
      </c>
      <c r="H38" s="2" t="s">
        <v>8</v>
      </c>
    </row>
    <row r="39" spans="1:8">
      <c r="A39" s="21">
        <v>3</v>
      </c>
      <c r="B39" s="21">
        <v>74</v>
      </c>
      <c r="C39" s="20" t="s">
        <v>128</v>
      </c>
      <c r="D39" s="20" t="s">
        <v>126</v>
      </c>
      <c r="E39" s="32">
        <v>36</v>
      </c>
      <c r="F39" s="32">
        <f t="shared" ref="F39:F45" si="2">E39*0.85</f>
        <v>30.599999999999998</v>
      </c>
      <c r="G39" s="21">
        <v>31.01</v>
      </c>
      <c r="H39" s="21" t="s">
        <v>353</v>
      </c>
    </row>
    <row r="40" spans="1:8">
      <c r="A40" s="21">
        <v>2</v>
      </c>
      <c r="B40" s="21">
        <v>129</v>
      </c>
      <c r="C40" s="20" t="s">
        <v>181</v>
      </c>
      <c r="D40" s="20" t="s">
        <v>179</v>
      </c>
      <c r="E40" s="32">
        <v>36.4</v>
      </c>
      <c r="F40" s="32">
        <f t="shared" si="2"/>
        <v>30.939999999999998</v>
      </c>
      <c r="G40" s="21">
        <v>31.35</v>
      </c>
      <c r="H40" s="21" t="s">
        <v>355</v>
      </c>
    </row>
    <row r="41" spans="1:8">
      <c r="A41" s="21">
        <v>6</v>
      </c>
      <c r="B41" s="21">
        <v>158</v>
      </c>
      <c r="C41" s="20" t="s">
        <v>207</v>
      </c>
      <c r="D41" s="20" t="s">
        <v>206</v>
      </c>
      <c r="E41" s="32">
        <v>36</v>
      </c>
      <c r="F41" s="32">
        <f t="shared" si="2"/>
        <v>30.599999999999998</v>
      </c>
      <c r="G41" s="21">
        <v>32.53</v>
      </c>
      <c r="H41" s="21" t="s">
        <v>356</v>
      </c>
    </row>
    <row r="42" spans="1:8">
      <c r="A42" s="21">
        <v>5</v>
      </c>
      <c r="B42" s="21">
        <v>31</v>
      </c>
      <c r="C42" s="20" t="s">
        <v>105</v>
      </c>
      <c r="D42" s="20" t="s">
        <v>102</v>
      </c>
      <c r="E42" s="32">
        <v>35.9</v>
      </c>
      <c r="F42" s="32">
        <f t="shared" si="2"/>
        <v>30.514999999999997</v>
      </c>
      <c r="G42" s="21">
        <v>32.840000000000003</v>
      </c>
      <c r="H42" s="21" t="s">
        <v>354</v>
      </c>
    </row>
    <row r="43" spans="1:8">
      <c r="A43" s="21">
        <v>7</v>
      </c>
      <c r="B43" s="21">
        <v>189</v>
      </c>
      <c r="C43" s="20" t="s">
        <v>240</v>
      </c>
      <c r="D43" s="20" t="s">
        <v>238</v>
      </c>
      <c r="E43" s="32">
        <v>36.69</v>
      </c>
      <c r="F43" s="32">
        <f t="shared" si="2"/>
        <v>31.186499999999999</v>
      </c>
      <c r="G43" s="21">
        <v>35.36</v>
      </c>
      <c r="H43" s="21" t="s">
        <v>357</v>
      </c>
    </row>
    <row r="44" spans="1:8">
      <c r="A44" s="21">
        <v>4</v>
      </c>
      <c r="B44" s="21">
        <v>188</v>
      </c>
      <c r="C44" s="20" t="s">
        <v>241</v>
      </c>
      <c r="D44" s="20" t="s">
        <v>238</v>
      </c>
      <c r="E44" s="32">
        <v>35.82</v>
      </c>
      <c r="F44" s="32">
        <f t="shared" si="2"/>
        <v>30.446999999999999</v>
      </c>
      <c r="G44" s="21">
        <v>35.770000000000003</v>
      </c>
      <c r="H44" s="21" t="s">
        <v>358</v>
      </c>
    </row>
    <row r="45" spans="1:8">
      <c r="A45" s="21">
        <v>1</v>
      </c>
      <c r="B45" s="23">
        <v>172</v>
      </c>
      <c r="C45" s="22" t="s">
        <v>222</v>
      </c>
      <c r="D45" s="22" t="s">
        <v>219</v>
      </c>
      <c r="E45" s="33">
        <v>36.97</v>
      </c>
      <c r="F45" s="32">
        <f t="shared" si="2"/>
        <v>31.424499999999998</v>
      </c>
      <c r="G45" s="21">
        <v>35.96</v>
      </c>
      <c r="H45" s="21" t="s">
        <v>359</v>
      </c>
    </row>
    <row r="46" spans="1:8">
      <c r="B46" s="4"/>
      <c r="C46" s="3"/>
      <c r="D46" s="3"/>
      <c r="E46" s="34"/>
      <c r="F46" s="31"/>
    </row>
    <row r="47" spans="1:8" ht="15.75">
      <c r="A47" s="6" t="s">
        <v>319</v>
      </c>
      <c r="B47" s="4"/>
      <c r="C47" s="3"/>
      <c r="D47" s="3"/>
      <c r="E47" s="34"/>
      <c r="F47" s="31"/>
    </row>
    <row r="48" spans="1:8" ht="15.75">
      <c r="A48" s="6"/>
      <c r="B48" s="4"/>
      <c r="C48" s="3"/>
      <c r="D48" s="3"/>
      <c r="E48" s="34"/>
      <c r="F48" s="31"/>
    </row>
    <row r="49" spans="1:8">
      <c r="A49" s="21">
        <v>3</v>
      </c>
      <c r="B49" s="21">
        <v>132</v>
      </c>
      <c r="C49" s="20" t="s">
        <v>185</v>
      </c>
      <c r="D49" s="20" t="s">
        <v>183</v>
      </c>
      <c r="E49" s="32">
        <v>40.58</v>
      </c>
      <c r="F49" s="32">
        <f>E49*0.85</f>
        <v>34.492999999999995</v>
      </c>
      <c r="G49" s="21">
        <v>34.630000000000003</v>
      </c>
      <c r="H49" s="21" t="s">
        <v>353</v>
      </c>
    </row>
    <row r="50" spans="1:8">
      <c r="A50" s="21">
        <v>6</v>
      </c>
      <c r="B50" s="21">
        <v>180</v>
      </c>
      <c r="C50" s="20" t="s">
        <v>231</v>
      </c>
      <c r="D50" s="20" t="s">
        <v>230</v>
      </c>
      <c r="E50" s="32">
        <v>42</v>
      </c>
      <c r="F50" s="32">
        <f>E50*0.85</f>
        <v>35.699999999999996</v>
      </c>
      <c r="G50" s="21">
        <v>37.85</v>
      </c>
      <c r="H50" s="21" t="s">
        <v>355</v>
      </c>
    </row>
    <row r="51" spans="1:8">
      <c r="A51" s="21">
        <v>4</v>
      </c>
      <c r="B51" s="21">
        <v>237</v>
      </c>
      <c r="C51" s="20" t="s">
        <v>280</v>
      </c>
      <c r="D51" s="20" t="s">
        <v>276</v>
      </c>
      <c r="E51" s="32">
        <v>40</v>
      </c>
      <c r="F51" s="32">
        <f>E51*0.85</f>
        <v>34</v>
      </c>
      <c r="G51" s="21">
        <v>48.21</v>
      </c>
      <c r="H51" s="21" t="s">
        <v>356</v>
      </c>
    </row>
    <row r="52" spans="1:8">
      <c r="A52" s="21">
        <v>5</v>
      </c>
      <c r="B52" s="21">
        <v>165</v>
      </c>
      <c r="C52" s="20" t="s">
        <v>309</v>
      </c>
      <c r="D52" s="20" t="s">
        <v>214</v>
      </c>
      <c r="E52" s="32">
        <v>40</v>
      </c>
      <c r="F52" s="32">
        <f>E52*0.85</f>
        <v>34</v>
      </c>
      <c r="G52" s="21">
        <v>40.28</v>
      </c>
      <c r="H52" s="21" t="s">
        <v>354</v>
      </c>
    </row>
    <row r="53" spans="1:8">
      <c r="A53" s="21">
        <v>2</v>
      </c>
      <c r="B53" s="21">
        <v>194</v>
      </c>
      <c r="C53" s="20" t="s">
        <v>247</v>
      </c>
      <c r="D53" s="20" t="s">
        <v>246</v>
      </c>
      <c r="E53" s="32">
        <v>57</v>
      </c>
      <c r="F53" s="32">
        <f>E53*0.85</f>
        <v>48.449999999999996</v>
      </c>
      <c r="G53" s="21">
        <v>53.08</v>
      </c>
      <c r="H53" s="21" t="s">
        <v>357</v>
      </c>
    </row>
  </sheetData>
  <sortState ref="A49:H53">
    <sortCondition ref="H49:H53"/>
  </sortState>
  <phoneticPr fontId="5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topLeftCell="A25" workbookViewId="0">
      <selection activeCell="L34" sqref="L34"/>
    </sheetView>
  </sheetViews>
  <sheetFormatPr defaultRowHeight="15.75"/>
  <cols>
    <col min="1" max="2" width="9.140625" style="6"/>
    <col min="3" max="3" width="30.85546875" style="6" customWidth="1"/>
    <col min="4" max="4" width="40.7109375" style="6" customWidth="1"/>
    <col min="5" max="8" width="9.140625" style="18"/>
    <col min="9" max="16384" width="9.140625" style="6"/>
  </cols>
  <sheetData>
    <row r="1" spans="1:8" ht="18.75">
      <c r="A1" s="25" t="s">
        <v>18</v>
      </c>
    </row>
    <row r="3" spans="1:8" s="18" customFormat="1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</row>
    <row r="4" spans="1:8">
      <c r="A4" s="8">
        <v>4</v>
      </c>
      <c r="B4" s="8">
        <v>147</v>
      </c>
      <c r="C4" s="7" t="s">
        <v>60</v>
      </c>
      <c r="D4" s="7" t="s">
        <v>58</v>
      </c>
      <c r="E4" s="35">
        <v>1.1574074074074073E-3</v>
      </c>
      <c r="F4" s="35">
        <f>E4*0.85</f>
        <v>9.837962962962962E-4</v>
      </c>
      <c r="G4" s="35">
        <v>9.930555555555554E-4</v>
      </c>
      <c r="H4" s="8" t="s">
        <v>353</v>
      </c>
    </row>
    <row r="5" spans="1:8">
      <c r="A5" s="8">
        <v>5</v>
      </c>
      <c r="B5" s="8">
        <v>191</v>
      </c>
      <c r="C5" s="7" t="s">
        <v>243</v>
      </c>
      <c r="D5" s="7" t="s">
        <v>238</v>
      </c>
      <c r="E5" s="35">
        <v>1.3721064814814813E-3</v>
      </c>
      <c r="F5" s="35">
        <f>E5*0.85</f>
        <v>1.1662905092592591E-3</v>
      </c>
      <c r="G5" s="36">
        <v>1.1770833333333334E-3</v>
      </c>
      <c r="H5" s="8" t="s">
        <v>355</v>
      </c>
    </row>
    <row r="6" spans="1:8">
      <c r="A6" s="8">
        <v>3</v>
      </c>
      <c r="B6" s="8">
        <v>248</v>
      </c>
      <c r="C6" s="7" t="s">
        <v>290</v>
      </c>
      <c r="D6" s="7" t="s">
        <v>259</v>
      </c>
      <c r="E6" s="35">
        <v>1.3773148148148147E-3</v>
      </c>
      <c r="F6" s="35">
        <f>E6*0.85</f>
        <v>1.1707175925925926E-3</v>
      </c>
      <c r="G6" s="8" t="s">
        <v>362</v>
      </c>
      <c r="H6" s="8" t="s">
        <v>356</v>
      </c>
    </row>
    <row r="8" spans="1:8" ht="18.75">
      <c r="A8" s="30" t="s">
        <v>19</v>
      </c>
      <c r="B8" s="11"/>
      <c r="C8" s="11"/>
      <c r="D8" s="11"/>
      <c r="E8" s="13"/>
      <c r="F8" s="13"/>
      <c r="G8" s="13"/>
      <c r="H8" s="13"/>
    </row>
    <row r="9" spans="1:8">
      <c r="A9" s="11"/>
      <c r="B9" s="11"/>
      <c r="C9" s="11"/>
      <c r="D9" s="11"/>
      <c r="E9" s="13"/>
      <c r="F9" s="13"/>
      <c r="H9" s="13"/>
    </row>
    <row r="10" spans="1:8">
      <c r="A10" s="6" t="s">
        <v>315</v>
      </c>
      <c r="B10" s="11"/>
      <c r="C10" s="11"/>
      <c r="D10" s="11"/>
      <c r="E10" s="13"/>
      <c r="F10" s="13"/>
      <c r="G10" s="13"/>
      <c r="H10" s="13"/>
    </row>
    <row r="11" spans="1:8" s="18" customFormat="1">
      <c r="A11" s="13" t="s">
        <v>1</v>
      </c>
      <c r="B11" s="13" t="s">
        <v>2</v>
      </c>
      <c r="C11" s="13" t="s">
        <v>3</v>
      </c>
      <c r="D11" s="13" t="s">
        <v>4</v>
      </c>
      <c r="E11" s="13" t="s">
        <v>5</v>
      </c>
      <c r="F11" s="13" t="s">
        <v>6</v>
      </c>
      <c r="G11" s="13" t="s">
        <v>7</v>
      </c>
      <c r="H11" s="13" t="s">
        <v>8</v>
      </c>
    </row>
    <row r="12" spans="1:8">
      <c r="A12" s="8">
        <v>4</v>
      </c>
      <c r="B12" s="8">
        <v>192</v>
      </c>
      <c r="C12" s="7" t="s">
        <v>237</v>
      </c>
      <c r="D12" s="7" t="s">
        <v>238</v>
      </c>
      <c r="E12" s="35">
        <v>7.1203703703703707E-4</v>
      </c>
      <c r="F12" s="35">
        <f>E12*0.85</f>
        <v>6.0523148148148144E-4</v>
      </c>
      <c r="G12" s="35">
        <v>7.349537037037037E-4</v>
      </c>
      <c r="H12" s="8" t="s">
        <v>353</v>
      </c>
    </row>
    <row r="13" spans="1:8">
      <c r="A13" s="8">
        <v>6</v>
      </c>
      <c r="B13" s="8">
        <v>160</v>
      </c>
      <c r="C13" s="7" t="s">
        <v>209</v>
      </c>
      <c r="D13" s="7" t="s">
        <v>206</v>
      </c>
      <c r="E13" s="35">
        <v>8.1018518518518516E-4</v>
      </c>
      <c r="F13" s="35">
        <f>E13*0.85</f>
        <v>6.8865740740740736E-4</v>
      </c>
      <c r="G13" s="8" t="s">
        <v>363</v>
      </c>
      <c r="H13" s="8" t="s">
        <v>355</v>
      </c>
    </row>
    <row r="14" spans="1:8">
      <c r="A14" s="8">
        <v>5</v>
      </c>
      <c r="B14" s="8">
        <v>111</v>
      </c>
      <c r="C14" s="7" t="s">
        <v>158</v>
      </c>
      <c r="D14" s="7" t="s">
        <v>154</v>
      </c>
      <c r="E14" s="35">
        <v>7.6157407407407413E-4</v>
      </c>
      <c r="F14" s="35">
        <f>E14*0.85</f>
        <v>6.4733796296296295E-4</v>
      </c>
      <c r="G14" s="35">
        <v>7.7893518518518513E-4</v>
      </c>
      <c r="H14" s="8" t="s">
        <v>356</v>
      </c>
    </row>
    <row r="15" spans="1:8">
      <c r="A15" s="8">
        <v>2</v>
      </c>
      <c r="B15" s="8">
        <v>245</v>
      </c>
      <c r="C15" s="7" t="s">
        <v>289</v>
      </c>
      <c r="D15" s="7" t="s">
        <v>259</v>
      </c>
      <c r="E15" s="35">
        <v>8.1018518518518516E-4</v>
      </c>
      <c r="F15" s="35">
        <f>E15*0.85</f>
        <v>6.8865740740740736E-4</v>
      </c>
      <c r="G15" s="35">
        <v>7.8703703703703705E-4</v>
      </c>
      <c r="H15" s="8" t="s">
        <v>354</v>
      </c>
    </row>
    <row r="16" spans="1:8">
      <c r="A16" s="8">
        <v>3</v>
      </c>
      <c r="B16" s="8">
        <v>242</v>
      </c>
      <c r="C16" s="7" t="s">
        <v>285</v>
      </c>
      <c r="D16" s="7" t="s">
        <v>259</v>
      </c>
      <c r="E16" s="35">
        <v>8.1018518518518516E-4</v>
      </c>
      <c r="F16" s="35">
        <f>E16*0.85</f>
        <v>6.8865740740740736E-4</v>
      </c>
      <c r="G16" s="35">
        <v>8.1828703703703696E-4</v>
      </c>
      <c r="H16" s="8" t="s">
        <v>357</v>
      </c>
    </row>
    <row r="17" spans="1:8">
      <c r="A17" s="11"/>
      <c r="B17" s="13"/>
      <c r="C17" s="11"/>
      <c r="D17" s="11"/>
      <c r="E17" s="36"/>
      <c r="F17" s="36"/>
      <c r="G17" s="13"/>
      <c r="H17" s="13"/>
    </row>
    <row r="18" spans="1:8">
      <c r="A18" s="6" t="s">
        <v>316</v>
      </c>
      <c r="B18" s="13"/>
      <c r="C18" s="11"/>
      <c r="D18" s="11"/>
      <c r="E18" s="36"/>
      <c r="F18" s="36"/>
      <c r="G18" s="13"/>
      <c r="H18" s="13"/>
    </row>
    <row r="19" spans="1:8">
      <c r="A19" s="8">
        <v>4</v>
      </c>
      <c r="B19" s="8">
        <v>14</v>
      </c>
      <c r="C19" s="7" t="s">
        <v>82</v>
      </c>
      <c r="D19" s="7" t="s">
        <v>81</v>
      </c>
      <c r="E19" s="35">
        <v>8.6805555555555551E-4</v>
      </c>
      <c r="F19" s="35">
        <f t="shared" ref="F19:F26" si="0">E19*0.85</f>
        <v>7.378472222222222E-4</v>
      </c>
      <c r="G19" s="35">
        <v>8.0439814814814816E-4</v>
      </c>
      <c r="H19" s="8" t="s">
        <v>353</v>
      </c>
    </row>
    <row r="20" spans="1:8">
      <c r="A20" s="8">
        <v>5</v>
      </c>
      <c r="B20" s="8">
        <v>243</v>
      </c>
      <c r="C20" s="7" t="s">
        <v>287</v>
      </c>
      <c r="D20" s="7" t="s">
        <v>259</v>
      </c>
      <c r="E20" s="35">
        <v>8.7962962962962962E-4</v>
      </c>
      <c r="F20" s="35">
        <f>E20*0.85</f>
        <v>7.4768518518518511E-4</v>
      </c>
      <c r="G20" s="35">
        <v>8.1481481481481476E-4</v>
      </c>
      <c r="H20" s="8" t="s">
        <v>355</v>
      </c>
    </row>
    <row r="21" spans="1:8">
      <c r="A21" s="8">
        <v>3</v>
      </c>
      <c r="B21" s="8">
        <v>5</v>
      </c>
      <c r="C21" s="7" t="s">
        <v>71</v>
      </c>
      <c r="D21" s="7" t="s">
        <v>68</v>
      </c>
      <c r="E21" s="35">
        <v>8.9120370370370362E-4</v>
      </c>
      <c r="F21" s="35">
        <f>E21*0.85</f>
        <v>7.5752314814814801E-4</v>
      </c>
      <c r="G21" s="35">
        <v>8.4143518518518519E-4</v>
      </c>
      <c r="H21" s="8" t="s">
        <v>356</v>
      </c>
    </row>
    <row r="22" spans="1:8">
      <c r="A22" s="8">
        <v>4</v>
      </c>
      <c r="B22" s="8">
        <v>19</v>
      </c>
      <c r="C22" s="7" t="s">
        <v>87</v>
      </c>
      <c r="D22" s="7" t="s">
        <v>88</v>
      </c>
      <c r="E22" s="35">
        <v>9.8379629629629642E-4</v>
      </c>
      <c r="F22" s="35">
        <f>E22*0.85</f>
        <v>8.3622685185185189E-4</v>
      </c>
      <c r="G22" s="35">
        <v>9.3634259259259267E-4</v>
      </c>
      <c r="H22" s="8" t="s">
        <v>354</v>
      </c>
    </row>
    <row r="23" spans="1:8">
      <c r="A23" s="8">
        <v>6</v>
      </c>
      <c r="B23" s="8">
        <v>133</v>
      </c>
      <c r="C23" s="7" t="s">
        <v>186</v>
      </c>
      <c r="D23" s="7" t="s">
        <v>183</v>
      </c>
      <c r="E23" s="35">
        <v>9.0740740740740745E-4</v>
      </c>
      <c r="F23" s="35">
        <f>E23*0.85</f>
        <v>7.7129629629629629E-4</v>
      </c>
      <c r="G23" s="8"/>
      <c r="H23" s="8"/>
    </row>
    <row r="24" spans="1:8">
      <c r="A24" s="13"/>
      <c r="B24" s="13"/>
      <c r="C24" s="11"/>
      <c r="D24" s="11"/>
      <c r="E24" s="36"/>
      <c r="F24" s="36"/>
      <c r="G24" s="13"/>
      <c r="H24" s="13"/>
    </row>
    <row r="25" spans="1:8">
      <c r="A25" s="6" t="s">
        <v>317</v>
      </c>
      <c r="B25" s="13"/>
      <c r="C25" s="11"/>
      <c r="D25" s="11"/>
      <c r="E25" s="36"/>
      <c r="F25" s="36"/>
      <c r="G25" s="13"/>
      <c r="H25" s="13"/>
    </row>
    <row r="26" spans="1:8">
      <c r="A26" s="8">
        <v>5</v>
      </c>
      <c r="B26" s="8">
        <v>161</v>
      </c>
      <c r="C26" s="7" t="s">
        <v>210</v>
      </c>
      <c r="D26" s="7" t="s">
        <v>206</v>
      </c>
      <c r="E26" s="35">
        <v>1.0416666666666667E-3</v>
      </c>
      <c r="F26" s="35">
        <f t="shared" si="0"/>
        <v>8.8541666666666662E-4</v>
      </c>
      <c r="G26" s="35">
        <v>9.3171296296296307E-4</v>
      </c>
      <c r="H26" s="8" t="s">
        <v>353</v>
      </c>
    </row>
    <row r="27" spans="1:8">
      <c r="A27" s="8">
        <v>6</v>
      </c>
      <c r="B27" s="8">
        <v>166</v>
      </c>
      <c r="C27" s="7" t="s">
        <v>215</v>
      </c>
      <c r="D27" s="7" t="s">
        <v>214</v>
      </c>
      <c r="E27" s="35">
        <v>1.0995370370370371E-3</v>
      </c>
      <c r="F27" s="35">
        <f>E27*0.85</f>
        <v>9.3460648148148146E-4</v>
      </c>
      <c r="G27" s="35">
        <v>1.0266203703703702E-3</v>
      </c>
      <c r="H27" s="8" t="s">
        <v>355</v>
      </c>
    </row>
    <row r="28" spans="1:8">
      <c r="A28" s="8">
        <v>3</v>
      </c>
      <c r="B28" s="8">
        <v>53</v>
      </c>
      <c r="C28" s="7" t="s">
        <v>41</v>
      </c>
      <c r="D28" s="7" t="s">
        <v>34</v>
      </c>
      <c r="E28" s="35">
        <v>1.0995370370370371E-3</v>
      </c>
      <c r="F28" s="35">
        <f>E28*0.85</f>
        <v>9.3460648148148146E-4</v>
      </c>
      <c r="G28" s="35">
        <v>1.0451388888888889E-3</v>
      </c>
      <c r="H28" s="8" t="s">
        <v>356</v>
      </c>
    </row>
    <row r="29" spans="1:8">
      <c r="A29" s="8">
        <v>1</v>
      </c>
      <c r="B29" s="8">
        <v>94</v>
      </c>
      <c r="C29" s="7" t="s">
        <v>343</v>
      </c>
      <c r="D29" s="7" t="s">
        <v>131</v>
      </c>
      <c r="E29" s="35">
        <v>1.0879629629629629E-3</v>
      </c>
      <c r="F29" s="35">
        <f>E29*0.85</f>
        <v>9.2476851851851845E-4</v>
      </c>
      <c r="G29" s="35">
        <v>1.0775462962962963E-3</v>
      </c>
      <c r="H29" s="8" t="s">
        <v>354</v>
      </c>
    </row>
    <row r="30" spans="1:8">
      <c r="A30" s="8">
        <v>2</v>
      </c>
      <c r="B30" s="8">
        <v>197</v>
      </c>
      <c r="C30" s="7" t="s">
        <v>250</v>
      </c>
      <c r="D30" s="7" t="s">
        <v>246</v>
      </c>
      <c r="E30" s="35">
        <v>1.3657407407407409E-3</v>
      </c>
      <c r="F30" s="35">
        <f>E30*0.85</f>
        <v>1.1608796296296298E-3</v>
      </c>
      <c r="G30" s="35">
        <v>1.4409722222222222E-3</v>
      </c>
      <c r="H30" s="8" t="s">
        <v>357</v>
      </c>
    </row>
  </sheetData>
  <sortState ref="A27:H30">
    <sortCondition ref="H27:H30"/>
  </sortState>
  <phoneticPr fontId="5" type="noConversion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N10" sqref="N10"/>
    </sheetView>
  </sheetViews>
  <sheetFormatPr defaultRowHeight="15.75"/>
  <cols>
    <col min="1" max="2" width="9.140625" style="6"/>
    <col min="3" max="3" width="30.28515625" style="6" customWidth="1"/>
    <col min="4" max="4" width="36.42578125" style="6" customWidth="1"/>
    <col min="5" max="8" width="9.140625" style="18"/>
    <col min="9" max="16384" width="9.140625" style="6"/>
  </cols>
  <sheetData>
    <row r="1" spans="1:8" ht="18.75">
      <c r="A1" s="25" t="s">
        <v>20</v>
      </c>
    </row>
    <row r="2" spans="1:8">
      <c r="A2" s="5"/>
    </row>
    <row r="3" spans="1:8">
      <c r="A3" s="5"/>
    </row>
    <row r="4" spans="1:8" s="18" customFormat="1">
      <c r="A4" s="18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</row>
    <row r="5" spans="1:8">
      <c r="A5" s="8">
        <v>4</v>
      </c>
      <c r="B5" s="8">
        <v>244</v>
      </c>
      <c r="C5" s="7" t="s">
        <v>286</v>
      </c>
      <c r="D5" s="7" t="s">
        <v>259</v>
      </c>
      <c r="E5" s="35">
        <v>2.1180555555555553E-3</v>
      </c>
      <c r="F5" s="35">
        <f>E5*0.85</f>
        <v>1.8003472222222221E-3</v>
      </c>
      <c r="G5" s="35">
        <v>1.939814814814815E-3</v>
      </c>
      <c r="H5" s="8" t="s">
        <v>353</v>
      </c>
    </row>
    <row r="6" spans="1:8">
      <c r="A6" s="8">
        <v>5</v>
      </c>
      <c r="B6" s="8">
        <v>134</v>
      </c>
      <c r="C6" s="7" t="s">
        <v>187</v>
      </c>
      <c r="D6" s="7" t="s">
        <v>183</v>
      </c>
      <c r="E6" s="35">
        <v>2.4219907407407406E-3</v>
      </c>
      <c r="F6" s="35">
        <f>E6*0.85</f>
        <v>2.0586921296296295E-3</v>
      </c>
      <c r="G6" s="35">
        <v>2.4768518518518516E-3</v>
      </c>
      <c r="H6" s="8" t="s">
        <v>355</v>
      </c>
    </row>
    <row r="7" spans="1:8">
      <c r="A7" s="8">
        <v>3</v>
      </c>
      <c r="B7" s="8">
        <v>196</v>
      </c>
      <c r="C7" s="7" t="s">
        <v>249</v>
      </c>
      <c r="D7" s="7" t="s">
        <v>246</v>
      </c>
      <c r="E7" s="35">
        <v>3.0324074074074073E-3</v>
      </c>
      <c r="F7" s="35">
        <f>E7*0.85</f>
        <v>2.5775462962962961E-3</v>
      </c>
      <c r="G7" s="35">
        <v>2.8796296296296296E-3</v>
      </c>
      <c r="H7" s="8" t="s">
        <v>356</v>
      </c>
    </row>
    <row r="8" spans="1:8">
      <c r="A8" s="11"/>
      <c r="B8" s="13"/>
      <c r="C8" s="11"/>
      <c r="D8" s="11"/>
      <c r="E8" s="36"/>
      <c r="F8" s="36"/>
      <c r="G8" s="13"/>
      <c r="H8" s="13"/>
    </row>
    <row r="10" spans="1:8" ht="18.75">
      <c r="A10" s="25" t="s">
        <v>21</v>
      </c>
    </row>
    <row r="11" spans="1:8">
      <c r="A11" s="5"/>
    </row>
    <row r="12" spans="1:8">
      <c r="A12" s="5"/>
    </row>
    <row r="13" spans="1:8">
      <c r="A13" s="6" t="s">
        <v>1</v>
      </c>
      <c r="B13" s="6" t="s">
        <v>2</v>
      </c>
      <c r="C13" s="6" t="s">
        <v>3</v>
      </c>
      <c r="D13" s="6" t="s">
        <v>4</v>
      </c>
      <c r="E13" s="18" t="s">
        <v>5</v>
      </c>
      <c r="F13" s="18" t="s">
        <v>6</v>
      </c>
      <c r="G13" s="18" t="s">
        <v>7</v>
      </c>
      <c r="H13" s="18" t="s">
        <v>8</v>
      </c>
    </row>
    <row r="14" spans="1:8">
      <c r="A14" s="8">
        <v>5</v>
      </c>
      <c r="B14" s="8">
        <v>246</v>
      </c>
      <c r="C14" s="7" t="s">
        <v>288</v>
      </c>
      <c r="D14" s="7" t="s">
        <v>259</v>
      </c>
      <c r="E14" s="35">
        <v>1.9907407407407408E-3</v>
      </c>
      <c r="F14" s="35">
        <f t="shared" ref="F14:F19" si="0">E14*0.85</f>
        <v>1.6921296296296296E-3</v>
      </c>
      <c r="G14" s="35">
        <v>1.8217592592592591E-3</v>
      </c>
      <c r="H14" s="8" t="s">
        <v>353</v>
      </c>
    </row>
    <row r="15" spans="1:8">
      <c r="A15" s="8">
        <v>7</v>
      </c>
      <c r="B15" s="8">
        <v>176</v>
      </c>
      <c r="C15" s="7" t="s">
        <v>226</v>
      </c>
      <c r="D15" s="7" t="s">
        <v>225</v>
      </c>
      <c r="E15" s="35">
        <v>2.2432870370370371E-3</v>
      </c>
      <c r="F15" s="35">
        <f t="shared" si="0"/>
        <v>1.9067939814814815E-3</v>
      </c>
      <c r="G15" s="35">
        <v>2.0405092592592593E-3</v>
      </c>
      <c r="H15" s="8" t="s">
        <v>355</v>
      </c>
    </row>
    <row r="16" spans="1:8">
      <c r="A16" s="8">
        <v>4</v>
      </c>
      <c r="B16" s="8">
        <v>20</v>
      </c>
      <c r="C16" s="7" t="s">
        <v>308</v>
      </c>
      <c r="D16" s="7" t="s">
        <v>88</v>
      </c>
      <c r="E16" s="35">
        <v>1.9097222222222222E-3</v>
      </c>
      <c r="F16" s="35">
        <f t="shared" si="0"/>
        <v>1.6232638888888887E-3</v>
      </c>
      <c r="G16" s="35">
        <v>2.0648148148148149E-3</v>
      </c>
      <c r="H16" s="8" t="s">
        <v>356</v>
      </c>
    </row>
    <row r="17" spans="1:8">
      <c r="A17" s="8">
        <v>2</v>
      </c>
      <c r="B17" s="8">
        <v>162</v>
      </c>
      <c r="C17" s="7" t="s">
        <v>211</v>
      </c>
      <c r="D17" s="7" t="s">
        <v>206</v>
      </c>
      <c r="E17" s="35">
        <v>2.1990740740740742E-3</v>
      </c>
      <c r="F17" s="35">
        <f t="shared" si="0"/>
        <v>1.8692129629629629E-3</v>
      </c>
      <c r="G17" s="35">
        <v>2.150462962962963E-3</v>
      </c>
      <c r="H17" s="8" t="s">
        <v>354</v>
      </c>
    </row>
    <row r="18" spans="1:8">
      <c r="A18" s="8">
        <v>3</v>
      </c>
      <c r="B18" s="8">
        <v>167</v>
      </c>
      <c r="C18" s="7" t="s">
        <v>216</v>
      </c>
      <c r="D18" s="7" t="s">
        <v>214</v>
      </c>
      <c r="E18" s="35">
        <v>2.1412037037037038E-3</v>
      </c>
      <c r="F18" s="35">
        <f t="shared" si="0"/>
        <v>1.8200231481481481E-3</v>
      </c>
      <c r="G18" s="35">
        <v>2.2002314814814814E-3</v>
      </c>
      <c r="H18" s="8" t="s">
        <v>357</v>
      </c>
    </row>
    <row r="19" spans="1:8">
      <c r="A19" s="8">
        <v>6</v>
      </c>
      <c r="B19" s="8">
        <v>96</v>
      </c>
      <c r="C19" s="7" t="s">
        <v>141</v>
      </c>
      <c r="D19" s="7" t="s">
        <v>142</v>
      </c>
      <c r="E19" s="35">
        <v>2.1643518518518518E-3</v>
      </c>
      <c r="F19" s="35">
        <f t="shared" si="0"/>
        <v>1.8396990740740739E-3</v>
      </c>
      <c r="G19" s="8"/>
      <c r="H19" s="8"/>
    </row>
  </sheetData>
  <sortState ref="A14:H19">
    <sortCondition ref="H14:H19"/>
  </sortState>
  <phoneticPr fontId="5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15</vt:i4>
      </vt:variant>
    </vt:vector>
  </HeadingPairs>
  <TitlesOfParts>
    <vt:vector size="15" baseType="lpstr">
      <vt:lpstr>naslovnica 2013</vt:lpstr>
      <vt:lpstr>TEK NA 50M Ž + M</vt:lpstr>
      <vt:lpstr>TEK NA 25M VOZIČKI </vt:lpstr>
      <vt:lpstr>TEK NA 100M Ž</vt:lpstr>
      <vt:lpstr>TEK NA 100M M</vt:lpstr>
      <vt:lpstr>TEK NA 200M Ž</vt:lpstr>
      <vt:lpstr>TEK NA 200M M</vt:lpstr>
      <vt:lpstr>TEK NA 400M Ž+M</vt:lpstr>
      <vt:lpstr>TEK NA 800M Ž+M</vt:lpstr>
      <vt:lpstr>SKOKI</vt:lpstr>
      <vt:lpstr>MET VORTEXA Ž+M</vt:lpstr>
      <vt:lpstr>SUVANJE KROGLE Ž+M</vt:lpstr>
      <vt:lpstr>MET ŽOGICE Ž</vt:lpstr>
      <vt:lpstr>MET ŽOGICE M</vt:lpstr>
      <vt:lpstr>ŠTAFETA 4X100M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Gril</dc:creator>
  <cp:lastModifiedBy>kr neki</cp:lastModifiedBy>
  <cp:lastPrinted>2013-06-10T18:20:33Z</cp:lastPrinted>
  <dcterms:created xsi:type="dcterms:W3CDTF">2013-06-01T05:57:36Z</dcterms:created>
  <dcterms:modified xsi:type="dcterms:W3CDTF">2013-06-17T10:58:19Z</dcterms:modified>
</cp:coreProperties>
</file>