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05" windowHeight="9195" tabRatio="990" firstSheet="6" activeTab="14"/>
  </bookViews>
  <sheets>
    <sheet name="TEK NA 50 m Ž + M" sheetId="1" r:id="rId1"/>
    <sheet name="TEK NA 100 m Ž" sheetId="2" r:id="rId2"/>
    <sheet name="TEK NA 100 m M" sheetId="9" r:id="rId3"/>
    <sheet name="Tek na 200 m Ž" sheetId="26" r:id="rId4"/>
    <sheet name="Tek na 200 m M" sheetId="28" r:id="rId5"/>
    <sheet name="TEK NA 400 m Ž+M" sheetId="11" r:id="rId6"/>
    <sheet name="TEK NA 800 m Ž+M" sheetId="13" r:id="rId7"/>
    <sheet name="1500 m M" sheetId="24" r:id="rId8"/>
    <sheet name="5000 m Ž+M" sheetId="25" r:id="rId9"/>
    <sheet name="ŠTAFETA 4X100M" sheetId="23" r:id="rId10"/>
    <sheet name="SKOKI" sheetId="16" r:id="rId11"/>
    <sheet name="MET VORTEXA Ž+M" sheetId="4" r:id="rId12"/>
    <sheet name="SUVANJE KROGLE M" sheetId="19" r:id="rId13"/>
    <sheet name="MET ŽOGICE Ž" sheetId="21" r:id="rId14"/>
    <sheet name="MET ŽOGICE M" sheetId="22" r:id="rId15"/>
  </sheets>
  <externalReferences>
    <externalReference r:id="rId16"/>
    <externalReference r:id="rId17"/>
  </externalReferences>
  <definedNames>
    <definedName name="Disciplina.">[1]List2!$B$2:$B$14</definedName>
    <definedName name="Spol.">[2]List2!$A$2:$A$3</definedName>
  </definedNames>
  <calcPr calcId="125725"/>
</workbook>
</file>

<file path=xl/calcChain.xml><?xml version="1.0" encoding="utf-8"?>
<calcChain xmlns="http://schemas.openxmlformats.org/spreadsheetml/2006/main">
  <c r="G50" i="9"/>
  <c r="G22" i="22"/>
  <c r="G23"/>
  <c r="G21"/>
  <c r="G16"/>
  <c r="G15"/>
  <c r="G17"/>
  <c r="G14"/>
  <c r="G9"/>
  <c r="G7"/>
  <c r="G8"/>
  <c r="G5"/>
  <c r="G20" i="21"/>
  <c r="G18"/>
  <c r="G19"/>
  <c r="G15"/>
  <c r="G17"/>
  <c r="G16"/>
  <c r="G14"/>
  <c r="G8"/>
  <c r="G9"/>
  <c r="G6"/>
  <c r="G10"/>
  <c r="G7"/>
  <c r="G5"/>
  <c r="G14" i="19"/>
  <c r="G17"/>
  <c r="G15"/>
  <c r="G16"/>
  <c r="G18"/>
  <c r="G12"/>
  <c r="G13"/>
  <c r="G11"/>
  <c r="G6"/>
  <c r="G7"/>
  <c r="G5"/>
  <c r="G54" i="4"/>
  <c r="G53"/>
  <c r="G55"/>
  <c r="G48"/>
  <c r="G46"/>
  <c r="G47"/>
  <c r="G45"/>
  <c r="G49"/>
  <c r="G41"/>
  <c r="G40"/>
  <c r="G39"/>
  <c r="G38"/>
  <c r="G37"/>
  <c r="G8"/>
  <c r="G7"/>
  <c r="G6"/>
  <c r="G5"/>
  <c r="G4"/>
  <c r="G11" i="16"/>
  <c r="G13"/>
  <c r="G6"/>
  <c r="G5"/>
  <c r="G4"/>
  <c r="G12" i="25"/>
  <c r="G8"/>
  <c r="G9"/>
  <c r="G6"/>
  <c r="G5"/>
  <c r="G7"/>
  <c r="G5" i="24"/>
  <c r="G6"/>
  <c r="G4"/>
  <c r="G25" i="13"/>
  <c r="G24"/>
  <c r="G23"/>
  <c r="G18"/>
  <c r="G17"/>
  <c r="G16"/>
  <c r="G15"/>
  <c r="G13"/>
  <c r="G14"/>
  <c r="G6"/>
  <c r="G9"/>
  <c r="G8"/>
  <c r="G7"/>
  <c r="G5"/>
  <c r="G47" i="11"/>
  <c r="G46"/>
  <c r="G45"/>
  <c r="G40"/>
  <c r="G37"/>
  <c r="G39"/>
  <c r="G38"/>
  <c r="G36"/>
  <c r="G23"/>
  <c r="G24"/>
  <c r="G20"/>
  <c r="G21"/>
  <c r="G22"/>
  <c r="G12"/>
  <c r="G16"/>
  <c r="G11"/>
  <c r="G15"/>
  <c r="G13"/>
  <c r="G14"/>
  <c r="G6"/>
  <c r="G7"/>
  <c r="G5"/>
  <c r="G49" i="28"/>
  <c r="G47"/>
  <c r="G46"/>
  <c r="G45"/>
  <c r="G48"/>
  <c r="G41"/>
  <c r="G37"/>
  <c r="G40"/>
  <c r="G36"/>
  <c r="G39"/>
  <c r="G38"/>
  <c r="G28"/>
  <c r="G30"/>
  <c r="G25"/>
  <c r="G26"/>
  <c r="G24"/>
  <c r="G29"/>
  <c r="G27"/>
  <c r="G18"/>
  <c r="G17"/>
  <c r="G15"/>
  <c r="G19"/>
  <c r="G16"/>
  <c r="G14"/>
  <c r="G20"/>
  <c r="G10"/>
  <c r="G8"/>
  <c r="G7"/>
  <c r="G9"/>
  <c r="G6"/>
  <c r="G5"/>
  <c r="G15" i="26"/>
  <c r="G13"/>
  <c r="G16"/>
  <c r="G14"/>
  <c r="G18"/>
  <c r="G12"/>
  <c r="G17"/>
  <c r="G8"/>
  <c r="G7"/>
  <c r="G6"/>
  <c r="G5"/>
  <c r="G78" i="9"/>
  <c r="G15" i="1" l="1"/>
  <c r="G17" i="2" l="1"/>
  <c r="G43"/>
  <c r="G77" i="9"/>
  <c r="G14" i="2"/>
  <c r="G14" i="9"/>
  <c r="G70"/>
  <c r="G20" i="1" l="1"/>
  <c r="G20" i="2" l="1"/>
  <c r="G44"/>
  <c r="G59" i="9" l="1"/>
  <c r="G57" s="1"/>
  <c r="G52"/>
  <c r="G38"/>
  <c r="G8"/>
  <c r="G12" i="1"/>
  <c r="G21" i="9"/>
  <c r="G30"/>
  <c r="G69"/>
  <c r="G18"/>
  <c r="G9"/>
  <c r="G28"/>
  <c r="G6"/>
  <c r="G19" i="2"/>
  <c r="G5"/>
  <c r="G39"/>
  <c r="G91" i="9" l="1"/>
  <c r="G90"/>
  <c r="G92"/>
  <c r="G89"/>
  <c r="G88"/>
  <c r="G84"/>
  <c r="G83"/>
  <c r="G79"/>
  <c r="G82"/>
  <c r="G81"/>
  <c r="G80"/>
  <c r="G68"/>
  <c r="G73"/>
  <c r="G71"/>
  <c r="G67"/>
  <c r="G72"/>
  <c r="G61"/>
  <c r="G62"/>
  <c r="G60"/>
  <c r="G58"/>
  <c r="G48"/>
  <c r="G47"/>
  <c r="G53"/>
  <c r="G51"/>
  <c r="G49"/>
  <c r="G46"/>
  <c r="G41"/>
  <c r="G36"/>
  <c r="G40"/>
  <c r="G39"/>
  <c r="G42"/>
  <c r="G37"/>
  <c r="G26"/>
  <c r="G29"/>
  <c r="G27"/>
  <c r="G25"/>
  <c r="G16"/>
  <c r="G19"/>
  <c r="G17"/>
  <c r="G20"/>
  <c r="G15"/>
  <c r="G7"/>
  <c r="G5"/>
  <c r="G10"/>
  <c r="G38" i="2"/>
  <c r="G37"/>
  <c r="G35"/>
  <c r="G18"/>
  <c r="G16"/>
  <c r="G15"/>
  <c r="G36"/>
  <c r="G13"/>
  <c r="G45"/>
  <c r="G34"/>
  <c r="G46"/>
  <c r="G13" i="1"/>
  <c r="G21"/>
  <c r="G23"/>
  <c r="G5"/>
  <c r="G14"/>
  <c r="G8"/>
  <c r="G6"/>
  <c r="G22"/>
  <c r="G7"/>
</calcChain>
</file>

<file path=xl/sharedStrings.xml><?xml version="1.0" encoding="utf-8"?>
<sst xmlns="http://schemas.openxmlformats.org/spreadsheetml/2006/main" count="1515" uniqueCount="517">
  <si>
    <t>pr.</t>
  </si>
  <si>
    <t>program</t>
  </si>
  <si>
    <t>prijava</t>
  </si>
  <si>
    <t>disk.</t>
  </si>
  <si>
    <t>rezultat</t>
  </si>
  <si>
    <t>uvrst.</t>
  </si>
  <si>
    <t>TEK NA 50m MOŠKI</t>
  </si>
  <si>
    <t>TEK NA 100m ŽENSKE</t>
  </si>
  <si>
    <t>TEK NA 100m MOŠKI</t>
  </si>
  <si>
    <t>TEK NA 200m ŽENSKE</t>
  </si>
  <si>
    <t>MET ŽOGICE ŽENSKE</t>
  </si>
  <si>
    <t>MET ŽOGICE MOŠKI</t>
  </si>
  <si>
    <t>1. SKUPINA</t>
  </si>
  <si>
    <t>Gašper</t>
  </si>
  <si>
    <t>Sožitje Radovljica</t>
  </si>
  <si>
    <t>Št.</t>
  </si>
  <si>
    <t>Ime</t>
  </si>
  <si>
    <t>Priimek</t>
  </si>
  <si>
    <t>Jan</t>
  </si>
  <si>
    <t>Mateja</t>
  </si>
  <si>
    <t>ZUDV Dornava</t>
  </si>
  <si>
    <t>Miran</t>
  </si>
  <si>
    <t>Janez</t>
  </si>
  <si>
    <t>Leskovar</t>
  </si>
  <si>
    <t>Aleš</t>
  </si>
  <si>
    <t>Antolič</t>
  </si>
  <si>
    <t>Primož</t>
  </si>
  <si>
    <t>Fašing</t>
  </si>
  <si>
    <t>Milan</t>
  </si>
  <si>
    <t>Silva</t>
  </si>
  <si>
    <t>Šeruga</t>
  </si>
  <si>
    <t>Kolar</t>
  </si>
  <si>
    <t>Peter</t>
  </si>
  <si>
    <t>Špoljar</t>
  </si>
  <si>
    <t>Sašo</t>
  </si>
  <si>
    <t>Hadžić</t>
  </si>
  <si>
    <t xml:space="preserve">Nevzet </t>
  </si>
  <si>
    <t>Koren</t>
  </si>
  <si>
    <t>Franci</t>
  </si>
  <si>
    <t>Premzl</t>
  </si>
  <si>
    <t>Tim</t>
  </si>
  <si>
    <t>Zelenko</t>
  </si>
  <si>
    <t>Dominik</t>
  </si>
  <si>
    <t>Sožitje Maribor</t>
  </si>
  <si>
    <t>Breznik</t>
  </si>
  <si>
    <t>Krajnc</t>
  </si>
  <si>
    <t>Branko</t>
  </si>
  <si>
    <t>CIRIUS Vipava</t>
  </si>
  <si>
    <t>Žan</t>
  </si>
  <si>
    <t xml:space="preserve">Žan </t>
  </si>
  <si>
    <t>CJL Dečkova-Levstikov trg</t>
  </si>
  <si>
    <t>Anže</t>
  </si>
  <si>
    <t>Tina</t>
  </si>
  <si>
    <t>Maja</t>
  </si>
  <si>
    <t>Sožitje Hrastnik</t>
  </si>
  <si>
    <t>Matekelj</t>
  </si>
  <si>
    <t>Vesna</t>
  </si>
  <si>
    <t>Kolarič</t>
  </si>
  <si>
    <t>Matjaž</t>
  </si>
  <si>
    <t>Simončič</t>
  </si>
  <si>
    <t>Gregor</t>
  </si>
  <si>
    <t>Stradar</t>
  </si>
  <si>
    <t>Bojan</t>
  </si>
  <si>
    <t>Sivka</t>
  </si>
  <si>
    <t>Valter</t>
  </si>
  <si>
    <t>Kotnik</t>
  </si>
  <si>
    <t>Uroš</t>
  </si>
  <si>
    <t>Simon</t>
  </si>
  <si>
    <t>CUDV Dobrna</t>
  </si>
  <si>
    <t>Luka</t>
  </si>
  <si>
    <t>Martin</t>
  </si>
  <si>
    <t>Albin</t>
  </si>
  <si>
    <t>Rešetar</t>
  </si>
  <si>
    <t>Vinko</t>
  </si>
  <si>
    <t>Gašperšič</t>
  </si>
  <si>
    <t>Mišo</t>
  </si>
  <si>
    <t>OŠ Glazija Celje</t>
  </si>
  <si>
    <t>Zorko</t>
  </si>
  <si>
    <t>Klavdi</t>
  </si>
  <si>
    <t>Urban</t>
  </si>
  <si>
    <t>Miha</t>
  </si>
  <si>
    <t>OŠ Glazija</t>
  </si>
  <si>
    <t>Alen</t>
  </si>
  <si>
    <t>Žnidarič</t>
  </si>
  <si>
    <t>Matevž</t>
  </si>
  <si>
    <t>Tišler</t>
  </si>
  <si>
    <t>Gomboc</t>
  </si>
  <si>
    <t>Laura</t>
  </si>
  <si>
    <t>Aljoša</t>
  </si>
  <si>
    <t>Berlot</t>
  </si>
  <si>
    <t>Kaštrun</t>
  </si>
  <si>
    <t>Nino</t>
  </si>
  <si>
    <t>Ralič</t>
  </si>
  <si>
    <t xml:space="preserve">Tajda </t>
  </si>
  <si>
    <t>CVD Golovec</t>
  </si>
  <si>
    <t>Rojc</t>
  </si>
  <si>
    <t>Sebastjan</t>
  </si>
  <si>
    <t>Cestnik</t>
  </si>
  <si>
    <t>Liljana</t>
  </si>
  <si>
    <t>Gračner</t>
  </si>
  <si>
    <t xml:space="preserve">Sabina </t>
  </si>
  <si>
    <t>Aleksencev</t>
  </si>
  <si>
    <t>Pestotnik</t>
  </si>
  <si>
    <t xml:space="preserve">Jure </t>
  </si>
  <si>
    <t>Boršič</t>
  </si>
  <si>
    <t>Aleksander</t>
  </si>
  <si>
    <t>Petre</t>
  </si>
  <si>
    <t>Irena</t>
  </si>
  <si>
    <t>Srabočan</t>
  </si>
  <si>
    <t xml:space="preserve">Anita </t>
  </si>
  <si>
    <t>Ratej</t>
  </si>
  <si>
    <t>Sabina</t>
  </si>
  <si>
    <t>CVIU Velenje</t>
  </si>
  <si>
    <t xml:space="preserve">Luka </t>
  </si>
  <si>
    <t>Praprotnik</t>
  </si>
  <si>
    <t>Beričnik</t>
  </si>
  <si>
    <t>Tjaša</t>
  </si>
  <si>
    <t>Aldrijan</t>
  </si>
  <si>
    <t>Golob</t>
  </si>
  <si>
    <t>Cedula</t>
  </si>
  <si>
    <t>Andrej</t>
  </si>
  <si>
    <t>Veronika</t>
  </si>
  <si>
    <t>Matej</t>
  </si>
  <si>
    <t>Fabčič</t>
  </si>
  <si>
    <t>David</t>
  </si>
  <si>
    <t>Fajdiga</t>
  </si>
  <si>
    <t>VDC Ajd. Vip.</t>
  </si>
  <si>
    <t>VDC Ajdovščina-Vipava</t>
  </si>
  <si>
    <t>Rudolf</t>
  </si>
  <si>
    <t xml:space="preserve">Janez </t>
  </si>
  <si>
    <t>Jelerčič</t>
  </si>
  <si>
    <t>Žgavec</t>
  </si>
  <si>
    <t>Niko</t>
  </si>
  <si>
    <t>Sožitje Mežiške d.</t>
  </si>
  <si>
    <t>Čebulj</t>
  </si>
  <si>
    <t>Juh</t>
  </si>
  <si>
    <t>Naraločnik</t>
  </si>
  <si>
    <t>Klep</t>
  </si>
  <si>
    <t>Mirko</t>
  </si>
  <si>
    <t>Korotaj</t>
  </si>
  <si>
    <t>OŠ Stanka Vraza Ormož</t>
  </si>
  <si>
    <t>Tamara</t>
  </si>
  <si>
    <t>Prejac</t>
  </si>
  <si>
    <t>Kegl</t>
  </si>
  <si>
    <t>Tilen</t>
  </si>
  <si>
    <t>Verboten</t>
  </si>
  <si>
    <t>Lumbardhe</t>
  </si>
  <si>
    <t>Jakob</t>
  </si>
  <si>
    <t>Ošlak</t>
  </si>
  <si>
    <t>Andraž</t>
  </si>
  <si>
    <t>Gosak</t>
  </si>
  <si>
    <t>Lešnik</t>
  </si>
  <si>
    <t>CJL OVI Jarše</t>
  </si>
  <si>
    <t>Šircelj</t>
  </si>
  <si>
    <t>Müller</t>
  </si>
  <si>
    <t>Tine</t>
  </si>
  <si>
    <t>VDC Šentjur enota Šentjur</t>
  </si>
  <si>
    <t>Ojsteršek</t>
  </si>
  <si>
    <t>Robi</t>
  </si>
  <si>
    <t>Strnad</t>
  </si>
  <si>
    <t>Sanja</t>
  </si>
  <si>
    <t>Tučič</t>
  </si>
  <si>
    <t>Novak Šolinc</t>
  </si>
  <si>
    <t>VDC Šentjur enota Slovenske Konjice</t>
  </si>
  <si>
    <t>Kropf</t>
  </si>
  <si>
    <t xml:space="preserve">Peter </t>
  </si>
  <si>
    <t>Doberšek</t>
  </si>
  <si>
    <t>Sebastijan</t>
  </si>
  <si>
    <t>Falnoga</t>
  </si>
  <si>
    <t>Štefan</t>
  </si>
  <si>
    <t>Sožitje Škofja Loka in OŠ Jela Janežiča</t>
  </si>
  <si>
    <t>Šmid</t>
  </si>
  <si>
    <t>Jernej</t>
  </si>
  <si>
    <t>Kostanjšek</t>
  </si>
  <si>
    <t>Ervin</t>
  </si>
  <si>
    <t>CUDV Draga</t>
  </si>
  <si>
    <t>Nik</t>
  </si>
  <si>
    <t>Juš</t>
  </si>
  <si>
    <t>Osnovna šola IV Murska Sobota</t>
  </si>
  <si>
    <t>Špilak</t>
  </si>
  <si>
    <t>Rantaša</t>
  </si>
  <si>
    <t>Rajnar</t>
  </si>
  <si>
    <t>OŠ Gustava Šiliha</t>
  </si>
  <si>
    <t>Amadej</t>
  </si>
  <si>
    <t>Špela</t>
  </si>
  <si>
    <t>VDC Sožitje Ptuj</t>
  </si>
  <si>
    <t>Cvetko</t>
  </si>
  <si>
    <t>Kevin</t>
  </si>
  <si>
    <t>TEK NA 400m ŽENSKE</t>
  </si>
  <si>
    <t xml:space="preserve">TEK NA 400m MOŠKI </t>
  </si>
  <si>
    <t>Križan</t>
  </si>
  <si>
    <t>Zvonarek</t>
  </si>
  <si>
    <t>Blanka</t>
  </si>
  <si>
    <t>Bračun</t>
  </si>
  <si>
    <t>Jasmina</t>
  </si>
  <si>
    <t>Trunk</t>
  </si>
  <si>
    <t>Škodič</t>
  </si>
  <si>
    <t>Boštjan</t>
  </si>
  <si>
    <t>Počivalšek</t>
  </si>
  <si>
    <t xml:space="preserve">SUVANJE  KROGLE  MOŠKI </t>
  </si>
  <si>
    <t>2. SKUPINA</t>
  </si>
  <si>
    <t>SKOK V DALJINO ŽENSKE</t>
  </si>
  <si>
    <t xml:space="preserve">SKOK V DALJINO  MOŠKI </t>
  </si>
  <si>
    <t>TEK NA 200 m MOŠKI</t>
  </si>
  <si>
    <t>TEK NA 800m ŽENSKE</t>
  </si>
  <si>
    <t xml:space="preserve">TEK NA 800m MOŠKI </t>
  </si>
  <si>
    <t>TEK NA 50m ŽENSKE</t>
  </si>
  <si>
    <t xml:space="preserve">MET VORTEXA  ŽENSKE  </t>
  </si>
  <si>
    <t xml:space="preserve">MET VORTEXA MOŠKI </t>
  </si>
  <si>
    <t>1.SKUPINA</t>
  </si>
  <si>
    <t>proga</t>
  </si>
  <si>
    <t>OŠ Antona  Janše</t>
  </si>
  <si>
    <t>01:10,0</t>
  </si>
  <si>
    <t>ŠTAFETA 4 X 100m - Moški</t>
  </si>
  <si>
    <t>uvrstitev</t>
  </si>
  <si>
    <t>ŠTAFETA 4 X 100m - Ženske</t>
  </si>
  <si>
    <t xml:space="preserve">  1. SKUPINA</t>
  </si>
  <si>
    <t xml:space="preserve">  2. SKUPINA</t>
  </si>
  <si>
    <t>OŠ V parku</t>
  </si>
  <si>
    <t>Lin-Marie</t>
  </si>
  <si>
    <t>Bevk</t>
  </si>
  <si>
    <t>Nejc</t>
  </si>
  <si>
    <t>Petač</t>
  </si>
  <si>
    <t>VDC Želva, enota Ljubljana</t>
  </si>
  <si>
    <t>Petja</t>
  </si>
  <si>
    <t>Šiško</t>
  </si>
  <si>
    <t>Česnik</t>
  </si>
  <si>
    <t>Rok</t>
  </si>
  <si>
    <t>Dobnik</t>
  </si>
  <si>
    <t>Klementina</t>
  </si>
  <si>
    <t>Štebih</t>
  </si>
  <si>
    <t>Drevenšek</t>
  </si>
  <si>
    <t>Friderik</t>
  </si>
  <si>
    <t>Koletnik</t>
  </si>
  <si>
    <t>Kuzman</t>
  </si>
  <si>
    <t>Karavidaj</t>
  </si>
  <si>
    <t>Maj</t>
  </si>
  <si>
    <t>OŠ Antona Janše Radovljica</t>
  </si>
  <si>
    <t xml:space="preserve">Ana </t>
  </si>
  <si>
    <t>Grabler</t>
  </si>
  <si>
    <t>Zalokar</t>
  </si>
  <si>
    <t>Aljaž</t>
  </si>
  <si>
    <t>Čižič</t>
  </si>
  <si>
    <t>Marcel</t>
  </si>
  <si>
    <t>Gorišek</t>
  </si>
  <si>
    <t>OŠ Litija p.p.p. in Sožitje Litija in Šmartno</t>
  </si>
  <si>
    <t>Felkl</t>
  </si>
  <si>
    <t xml:space="preserve">Diana </t>
  </si>
  <si>
    <t>Cerar</t>
  </si>
  <si>
    <t>Sonja</t>
  </si>
  <si>
    <t>Jan Peter</t>
  </si>
  <si>
    <t>Virag</t>
  </si>
  <si>
    <t>OŠ Stanka Vraza Orm</t>
  </si>
  <si>
    <t xml:space="preserve">Manuela </t>
  </si>
  <si>
    <t>Jovan</t>
  </si>
  <si>
    <t>Zorić</t>
  </si>
  <si>
    <t>Kos</t>
  </si>
  <si>
    <t>Cej</t>
  </si>
  <si>
    <t>Milavec</t>
  </si>
  <si>
    <t>Karlatec</t>
  </si>
  <si>
    <t>Berat</t>
  </si>
  <si>
    <t>Ismaili</t>
  </si>
  <si>
    <t>Tibola</t>
  </si>
  <si>
    <t>Nejc Jean</t>
  </si>
  <si>
    <t>Cvetičanin</t>
  </si>
  <si>
    <t>CUEVS-PPVI</t>
  </si>
  <si>
    <t xml:space="preserve">Robi </t>
  </si>
  <si>
    <t>CUDV Črna enota Muta</t>
  </si>
  <si>
    <t>VDC MUC</t>
  </si>
  <si>
    <t>Pepelnak</t>
  </si>
  <si>
    <t>VDC Šentjur, enota Šmarje pri Jelšah</t>
  </si>
  <si>
    <t>Anton</t>
  </si>
  <si>
    <t>ZASAVSKI VDC</t>
  </si>
  <si>
    <t xml:space="preserve">Tadej </t>
  </si>
  <si>
    <t>Koncilja</t>
  </si>
  <si>
    <t>Milanović                       *</t>
  </si>
  <si>
    <t>Rančigaj</t>
  </si>
  <si>
    <t>Krivec                               *</t>
  </si>
  <si>
    <t>Grabovac</t>
  </si>
  <si>
    <t>Bizjak</t>
  </si>
  <si>
    <t>Damjan</t>
  </si>
  <si>
    <t>Bošnjak</t>
  </si>
  <si>
    <t>Marko</t>
  </si>
  <si>
    <t>Cenčič</t>
  </si>
  <si>
    <t>Leonore</t>
  </si>
  <si>
    <t>Kosumi</t>
  </si>
  <si>
    <t>Gulič</t>
  </si>
  <si>
    <t>Vlado</t>
  </si>
  <si>
    <t>CUDV Črna-VDC SG</t>
  </si>
  <si>
    <t xml:space="preserve">Bojan </t>
  </si>
  <si>
    <t>Nika</t>
  </si>
  <si>
    <t>Urbančič</t>
  </si>
  <si>
    <t>Azem</t>
  </si>
  <si>
    <t>Rama</t>
  </si>
  <si>
    <t>Sožitje Velenje</t>
  </si>
  <si>
    <t>Zupan</t>
  </si>
  <si>
    <t xml:space="preserve">Hudorovac </t>
  </si>
  <si>
    <t>Kričaj</t>
  </si>
  <si>
    <t>Pavlič</t>
  </si>
  <si>
    <t>Tatjana</t>
  </si>
  <si>
    <t xml:space="preserve">Danijel </t>
  </si>
  <si>
    <t>Mikuž</t>
  </si>
  <si>
    <t>VDC Želva enota Nova Gorica</t>
  </si>
  <si>
    <t>Kremžar                          *</t>
  </si>
  <si>
    <t>Cimperc</t>
  </si>
  <si>
    <t>Rous</t>
  </si>
  <si>
    <t>Leon</t>
  </si>
  <si>
    <t>Zorec</t>
  </si>
  <si>
    <t>Danilo</t>
  </si>
  <si>
    <t>Srečko</t>
  </si>
  <si>
    <t>Trupkovič</t>
  </si>
  <si>
    <t>Prokofjev</t>
  </si>
  <si>
    <t>Juvan</t>
  </si>
  <si>
    <t>Dalila</t>
  </si>
  <si>
    <t>Markelj</t>
  </si>
  <si>
    <t>CUDV Radovljica</t>
  </si>
  <si>
    <t>Močnik</t>
  </si>
  <si>
    <t>Pipan</t>
  </si>
  <si>
    <t>Koščak</t>
  </si>
  <si>
    <t>Rupnik</t>
  </si>
  <si>
    <t>Klemen</t>
  </si>
  <si>
    <t>Jakič</t>
  </si>
  <si>
    <t>Janko</t>
  </si>
  <si>
    <t>Levstek</t>
  </si>
  <si>
    <t>Muharem</t>
  </si>
  <si>
    <t>Ferhatović</t>
  </si>
  <si>
    <t>Gantar</t>
  </si>
  <si>
    <t>Prašnikar</t>
  </si>
  <si>
    <t>Neža</t>
  </si>
  <si>
    <t>Perdih</t>
  </si>
  <si>
    <t>Zaviršek</t>
  </si>
  <si>
    <t>Vnuk</t>
  </si>
  <si>
    <t>Timotej</t>
  </si>
  <si>
    <t>Ferlan</t>
  </si>
  <si>
    <t>Babič</t>
  </si>
  <si>
    <t xml:space="preserve">Anže </t>
  </si>
  <si>
    <t xml:space="preserve">Ajda </t>
  </si>
  <si>
    <t>Markun</t>
  </si>
  <si>
    <t>Pintar</t>
  </si>
  <si>
    <t>Mrak</t>
  </si>
  <si>
    <t>Šubic                                *</t>
  </si>
  <si>
    <t xml:space="preserve">OŠ Litija in Sožitje Litija </t>
  </si>
  <si>
    <t>OŠ IV Murska Sobota</t>
  </si>
  <si>
    <t>CJL OVI Jarše      I.</t>
  </si>
  <si>
    <t>CJL OVI Jarše      II.</t>
  </si>
  <si>
    <t>CUEV Strunjan-PPVI</t>
  </si>
  <si>
    <t>01:40,0</t>
  </si>
  <si>
    <t>Kaja</t>
  </si>
  <si>
    <t>Bajser</t>
  </si>
  <si>
    <t>Flisar</t>
  </si>
  <si>
    <t>Knavs</t>
  </si>
  <si>
    <t>Lea</t>
  </si>
  <si>
    <t>Kranjc</t>
  </si>
  <si>
    <t>Bezlaj</t>
  </si>
  <si>
    <t>Dušan</t>
  </si>
  <si>
    <t>Gor</t>
  </si>
  <si>
    <t>Pernek</t>
  </si>
  <si>
    <t>Mitjan</t>
  </si>
  <si>
    <t>Brajdič</t>
  </si>
  <si>
    <t xml:space="preserve">Aljaž </t>
  </si>
  <si>
    <t>Bernard</t>
  </si>
  <si>
    <t>Lejon</t>
  </si>
  <si>
    <t>Fras</t>
  </si>
  <si>
    <t>Karolina</t>
  </si>
  <si>
    <t>Kuzma</t>
  </si>
  <si>
    <t>Jana</t>
  </si>
  <si>
    <t>Robnik</t>
  </si>
  <si>
    <t>Lara</t>
  </si>
  <si>
    <t>Ambrožič</t>
  </si>
  <si>
    <t>Danica</t>
  </si>
  <si>
    <t>Vrankar</t>
  </si>
  <si>
    <t>Kustič</t>
  </si>
  <si>
    <t>Repnik</t>
  </si>
  <si>
    <t>18.90</t>
  </si>
  <si>
    <t>Breda</t>
  </si>
  <si>
    <t>Hohler</t>
  </si>
  <si>
    <t>Saša</t>
  </si>
  <si>
    <t>Minič</t>
  </si>
  <si>
    <t xml:space="preserve">Maja </t>
  </si>
  <si>
    <t>Kofol</t>
  </si>
  <si>
    <t>Freudenreich</t>
  </si>
  <si>
    <t>Lazarac</t>
  </si>
  <si>
    <t>Marinčič</t>
  </si>
  <si>
    <t>Oliver</t>
  </si>
  <si>
    <t>Blagič</t>
  </si>
  <si>
    <t>Lišić</t>
  </si>
  <si>
    <t>Kavalar                             *</t>
  </si>
  <si>
    <t>Pratneker</t>
  </si>
  <si>
    <t>Sorčan</t>
  </si>
  <si>
    <t>Žgank</t>
  </si>
  <si>
    <t>Vilč</t>
  </si>
  <si>
    <t>VDC Muc</t>
  </si>
  <si>
    <t>Krejan                        slep</t>
  </si>
  <si>
    <t>Žmavc</t>
  </si>
  <si>
    <t>Sožitje Kamnik</t>
  </si>
  <si>
    <t>Kristina</t>
  </si>
  <si>
    <t>Sinčič</t>
  </si>
  <si>
    <t>Nina</t>
  </si>
  <si>
    <t>Kukovec</t>
  </si>
  <si>
    <t>Sožitje Ormož</t>
  </si>
  <si>
    <t>Istenič</t>
  </si>
  <si>
    <t>Dacar</t>
  </si>
  <si>
    <t>Roman</t>
  </si>
  <si>
    <t>Povšnar</t>
  </si>
  <si>
    <t>Bezjak</t>
  </si>
  <si>
    <t>Vanja</t>
  </si>
  <si>
    <t>Zelenik</t>
  </si>
  <si>
    <t>Homar</t>
  </si>
  <si>
    <t>Bruno</t>
  </si>
  <si>
    <t>Jakše</t>
  </si>
  <si>
    <t>Robert</t>
  </si>
  <si>
    <t>Cafuta</t>
  </si>
  <si>
    <t>Bratušek</t>
  </si>
  <si>
    <t>Lucija</t>
  </si>
  <si>
    <t>Meško</t>
  </si>
  <si>
    <t>Stanko</t>
  </si>
  <si>
    <t>Miško</t>
  </si>
  <si>
    <t>Karmen</t>
  </si>
  <si>
    <t>Trstenjak</t>
  </si>
  <si>
    <t>Sožitje ormož</t>
  </si>
  <si>
    <t>Sano</t>
  </si>
  <si>
    <t>Salajster</t>
  </si>
  <si>
    <t>Mravlje</t>
  </si>
  <si>
    <t>Marinka</t>
  </si>
  <si>
    <t>Drolec</t>
  </si>
  <si>
    <t>Drago</t>
  </si>
  <si>
    <t>Šimenc</t>
  </si>
  <si>
    <t>Matic</t>
  </si>
  <si>
    <t>Žerovnik</t>
  </si>
  <si>
    <t>Žerak</t>
  </si>
  <si>
    <t>Natalija</t>
  </si>
  <si>
    <t>Rep</t>
  </si>
  <si>
    <t>Julija</t>
  </si>
  <si>
    <t>Pregelj</t>
  </si>
  <si>
    <t>VDC Ajdovščina- Vipava</t>
  </si>
  <si>
    <t>OŠ Gustava Šiliha, Maribor</t>
  </si>
  <si>
    <t>Plavčak                           *</t>
  </si>
  <si>
    <t>Breg                                 *</t>
  </si>
  <si>
    <t>Sedej                                 *</t>
  </si>
  <si>
    <t>Fajfar                                *</t>
  </si>
  <si>
    <t>Žnidarič                            *</t>
  </si>
  <si>
    <t>Podergajs                        *</t>
  </si>
  <si>
    <t>Anamari</t>
  </si>
  <si>
    <t>Hadner</t>
  </si>
  <si>
    <t>Anita</t>
  </si>
  <si>
    <t>Berisha</t>
  </si>
  <si>
    <t>Mario</t>
  </si>
  <si>
    <t>OŠ G. Radgona s PŠ dr. Janka Šlebingerja</t>
  </si>
  <si>
    <t>Alijaj</t>
  </si>
  <si>
    <t xml:space="preserve">Urban </t>
  </si>
  <si>
    <t>Knuplež</t>
  </si>
  <si>
    <t xml:space="preserve">Špela </t>
  </si>
  <si>
    <t>Volmajer</t>
  </si>
  <si>
    <t>Zajfrid</t>
  </si>
  <si>
    <t>05:20,0</t>
  </si>
  <si>
    <t>Timi</t>
  </si>
  <si>
    <t>Galunič</t>
  </si>
  <si>
    <t>Heinrih</t>
  </si>
  <si>
    <t>Prah</t>
  </si>
  <si>
    <t>Ferk</t>
  </si>
  <si>
    <t>Sara</t>
  </si>
  <si>
    <t>Štabuc</t>
  </si>
  <si>
    <t xml:space="preserve">Anja </t>
  </si>
  <si>
    <t>Jambrek</t>
  </si>
  <si>
    <t>VDC SAŠA</t>
  </si>
  <si>
    <t>Rednak</t>
  </si>
  <si>
    <t xml:space="preserve">Irena </t>
  </si>
  <si>
    <t>Tutić</t>
  </si>
  <si>
    <t>Skurnšek</t>
  </si>
  <si>
    <t>Amira</t>
  </si>
  <si>
    <t>Korajac</t>
  </si>
  <si>
    <t>Klavdija</t>
  </si>
  <si>
    <t>Požin</t>
  </si>
  <si>
    <t xml:space="preserve">Teja </t>
  </si>
  <si>
    <t>Stropnik</t>
  </si>
  <si>
    <t>TEK NA 1500m  MOŠKI</t>
  </si>
  <si>
    <t xml:space="preserve">  3. SKUPINA</t>
  </si>
  <si>
    <t xml:space="preserve">  4. SKUPINA</t>
  </si>
  <si>
    <t xml:space="preserve">  5. SKUPINA</t>
  </si>
  <si>
    <t xml:space="preserve">  6. SKUPINA</t>
  </si>
  <si>
    <t xml:space="preserve">  7. SKUPINA</t>
  </si>
  <si>
    <t xml:space="preserve">  8. SKUPINA</t>
  </si>
  <si>
    <t xml:space="preserve">  9. SKUPINA</t>
  </si>
  <si>
    <t>3. SKUPINA</t>
  </si>
  <si>
    <t>Miloševič               Ž</t>
  </si>
  <si>
    <t>3.SKUPINA</t>
  </si>
  <si>
    <t>2.SKUPINA</t>
  </si>
  <si>
    <t>Jaka</t>
  </si>
  <si>
    <t>Lazar</t>
  </si>
  <si>
    <t>Tovornik</t>
  </si>
  <si>
    <t>CUDV Črna</t>
  </si>
  <si>
    <t>Davor</t>
  </si>
  <si>
    <t>Senica</t>
  </si>
  <si>
    <t>Marica</t>
  </si>
  <si>
    <t>Firbas</t>
  </si>
  <si>
    <t xml:space="preserve">Miha </t>
  </si>
  <si>
    <t>Gostenčnik</t>
  </si>
  <si>
    <t>Karli</t>
  </si>
  <si>
    <t>Zasavski VDC</t>
  </si>
  <si>
    <t>VDC Saša</t>
  </si>
  <si>
    <t>Pucelj</t>
  </si>
  <si>
    <t>CUEVStrunjan-PPVI</t>
  </si>
  <si>
    <t>1.</t>
  </si>
  <si>
    <t>8.</t>
  </si>
  <si>
    <t>3.</t>
  </si>
  <si>
    <t>6.</t>
  </si>
  <si>
    <t>2.</t>
  </si>
  <si>
    <t>5.</t>
  </si>
  <si>
    <t>4.</t>
  </si>
  <si>
    <t>7.</t>
  </si>
  <si>
    <t>D</t>
  </si>
  <si>
    <t>Sožitje Škofja Loka + OŠ</t>
  </si>
  <si>
    <t>CUDV Črna - VDC SG</t>
  </si>
  <si>
    <t>1:09,7</t>
  </si>
  <si>
    <t>odstop</t>
  </si>
  <si>
    <t>TEK NA 5000 m MOŠKI + ŽENSKE</t>
  </si>
  <si>
    <t>Pušnik</t>
  </si>
</sst>
</file>

<file path=xl/styles.xml><?xml version="1.0" encoding="utf-8"?>
<styleSheet xmlns="http://schemas.openxmlformats.org/spreadsheetml/2006/main">
  <numFmts count="3">
    <numFmt numFmtId="164" formatCode="dd/mm/yyyy"/>
    <numFmt numFmtId="165" formatCode="[$-F400]h:mm:ss\ AM/PM"/>
    <numFmt numFmtId="166" formatCode="0.0"/>
  </numFmts>
  <fonts count="14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10" fillId="0" borderId="0"/>
    <xf numFmtId="0" fontId="6" fillId="0" borderId="0"/>
  </cellStyleXfs>
  <cellXfs count="28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/>
    <xf numFmtId="0" fontId="1" fillId="0" borderId="0" xfId="0" applyFont="1" applyBorder="1"/>
    <xf numFmtId="0" fontId="0" fillId="0" borderId="1" xfId="0" applyBorder="1"/>
    <xf numFmtId="0" fontId="0" fillId="0" borderId="1" xfId="0" applyFont="1" applyBorder="1"/>
    <xf numFmtId="2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49" fontId="0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2" fontId="0" fillId="0" borderId="1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3" borderId="0" xfId="0" applyFont="1" applyFill="1" applyBorder="1"/>
    <xf numFmtId="0" fontId="5" fillId="0" borderId="0" xfId="0" applyFont="1" applyBorder="1"/>
    <xf numFmtId="0" fontId="0" fillId="0" borderId="0" xfId="0" applyBorder="1"/>
    <xf numFmtId="49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7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left"/>
    </xf>
    <xf numFmtId="0" fontId="0" fillId="0" borderId="1" xfId="0" applyFill="1" applyBorder="1"/>
    <xf numFmtId="49" fontId="0" fillId="2" borderId="3" xfId="0" applyNumberFormat="1" applyFont="1" applyFill="1" applyBorder="1" applyAlignment="1"/>
    <xf numFmtId="49" fontId="0" fillId="2" borderId="4" xfId="0" applyNumberFormat="1" applyFont="1" applyFill="1" applyBorder="1" applyAlignment="1"/>
    <xf numFmtId="2" fontId="0" fillId="0" borderId="1" xfId="0" applyNumberFormat="1" applyFont="1" applyBorder="1" applyAlignment="1">
      <alignment horizontal="center"/>
    </xf>
    <xf numFmtId="49" fontId="9" fillId="0" borderId="6" xfId="0" applyNumberFormat="1" applyFont="1" applyFill="1" applyBorder="1" applyAlignment="1" applyProtection="1"/>
    <xf numFmtId="2" fontId="0" fillId="0" borderId="1" xfId="0" applyNumberFormat="1" applyBorder="1" applyAlignment="1">
      <alignment horizontal="center"/>
    </xf>
    <xf numFmtId="49" fontId="10" fillId="0" borderId="0" xfId="0" applyNumberFormat="1" applyFont="1" applyFill="1" applyBorder="1" applyAlignment="1" applyProtection="1"/>
    <xf numFmtId="0" fontId="6" fillId="0" borderId="1" xfId="1" applyBorder="1"/>
    <xf numFmtId="0" fontId="0" fillId="0" borderId="1" xfId="0" applyFont="1" applyBorder="1" applyAlignment="1"/>
    <xf numFmtId="2" fontId="4" fillId="0" borderId="1" xfId="2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3" xfId="0" applyFont="1" applyFill="1" applyBorder="1"/>
    <xf numFmtId="49" fontId="0" fillId="2" borderId="1" xfId="0" applyNumberFormat="1" applyFont="1" applyFill="1" applyBorder="1" applyAlignment="1"/>
    <xf numFmtId="0" fontId="0" fillId="0" borderId="3" xfId="0" applyFill="1" applyBorder="1"/>
    <xf numFmtId="2" fontId="0" fillId="2" borderId="1" xfId="0" applyNumberFormat="1" applyFill="1" applyBorder="1" applyAlignment="1">
      <alignment horizontal="center"/>
    </xf>
    <xf numFmtId="49" fontId="0" fillId="0" borderId="0" xfId="0" applyNumberFormat="1" applyFont="1" applyBorder="1"/>
    <xf numFmtId="0" fontId="4" fillId="0" borderId="1" xfId="0" applyFont="1" applyFill="1" applyBorder="1"/>
    <xf numFmtId="0" fontId="11" fillId="0" borderId="1" xfId="1" applyFont="1" applyBorder="1"/>
    <xf numFmtId="0" fontId="0" fillId="2" borderId="1" xfId="0" applyFont="1" applyFill="1" applyBorder="1"/>
    <xf numFmtId="0" fontId="0" fillId="0" borderId="5" xfId="0" applyFont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4" fillId="2" borderId="1" xfId="0" applyFont="1" applyFill="1" applyBorder="1"/>
    <xf numFmtId="0" fontId="0" fillId="0" borderId="7" xfId="0" applyFont="1" applyBorder="1"/>
    <xf numFmtId="0" fontId="7" fillId="0" borderId="1" xfId="3" applyFont="1" applyFill="1" applyBorder="1"/>
    <xf numFmtId="0" fontId="4" fillId="0" borderId="1" xfId="0" applyFont="1" applyBorder="1"/>
    <xf numFmtId="47" fontId="0" fillId="0" borderId="1" xfId="0" applyNumberFormat="1" applyBorder="1" applyAlignment="1">
      <alignment horizontal="center"/>
    </xf>
    <xf numFmtId="0" fontId="0" fillId="0" borderId="7" xfId="0" applyBorder="1"/>
    <xf numFmtId="0" fontId="4" fillId="0" borderId="7" xfId="0" applyFont="1" applyFill="1" applyBorder="1"/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0" borderId="1" xfId="3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0" fillId="0" borderId="7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7" fillId="0" borderId="1" xfId="0" applyFont="1" applyBorder="1" applyAlignment="1"/>
    <xf numFmtId="49" fontId="0" fillId="2" borderId="1" xfId="0" applyNumberFormat="1" applyFont="1" applyFill="1" applyBorder="1" applyAlignment="1">
      <alignment horizontal="left"/>
    </xf>
    <xf numFmtId="0" fontId="0" fillId="0" borderId="8" xfId="0" applyBorder="1"/>
    <xf numFmtId="0" fontId="0" fillId="0" borderId="3" xfId="0" applyBorder="1"/>
    <xf numFmtId="2" fontId="0" fillId="0" borderId="1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0" fontId="0" fillId="0" borderId="7" xfId="0" applyFont="1" applyFill="1" applyBorder="1"/>
    <xf numFmtId="47" fontId="0" fillId="0" borderId="1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4" fillId="0" borderId="5" xfId="2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8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7" fillId="0" borderId="1" xfId="3" applyFont="1" applyBorder="1"/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/>
    <xf numFmtId="0" fontId="4" fillId="0" borderId="7" xfId="0" applyFont="1" applyBorder="1"/>
    <xf numFmtId="0" fontId="4" fillId="0" borderId="0" xfId="0" applyFont="1" applyFill="1" applyBorder="1"/>
    <xf numFmtId="47" fontId="4" fillId="0" borderId="1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/>
    <xf numFmtId="47" fontId="0" fillId="0" borderId="1" xfId="0" applyNumberFormat="1" applyBorder="1"/>
    <xf numFmtId="47" fontId="0" fillId="0" borderId="5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47" fontId="0" fillId="0" borderId="13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left"/>
    </xf>
    <xf numFmtId="0" fontId="0" fillId="0" borderId="9" xfId="0" applyFont="1" applyBorder="1" applyAlignment="1"/>
    <xf numFmtId="0" fontId="0" fillId="0" borderId="0" xfId="0" applyBorder="1" applyAlignment="1">
      <alignment horizontal="right"/>
    </xf>
    <xf numFmtId="0" fontId="8" fillId="0" borderId="0" xfId="0" applyFont="1" applyBorder="1"/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2" borderId="16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Border="1"/>
    <xf numFmtId="14" fontId="0" fillId="0" borderId="0" xfId="0" applyNumberFormat="1" applyBorder="1"/>
    <xf numFmtId="14" fontId="0" fillId="0" borderId="1" xfId="0" applyNumberFormat="1" applyBorder="1"/>
    <xf numFmtId="0" fontId="10" fillId="0" borderId="1" xfId="0" applyNumberFormat="1" applyFont="1" applyFill="1" applyBorder="1" applyAlignment="1" applyProtection="1">
      <alignment horizontal="center"/>
    </xf>
    <xf numFmtId="47" fontId="0" fillId="0" borderId="2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0" fontId="0" fillId="0" borderId="7" xfId="0" applyFon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49" fontId="0" fillId="2" borderId="3" xfId="0" applyNumberFormat="1" applyFill="1" applyBorder="1" applyAlignment="1"/>
    <xf numFmtId="0" fontId="0" fillId="0" borderId="5" xfId="0" applyFill="1" applyBorder="1"/>
    <xf numFmtId="0" fontId="11" fillId="0" borderId="1" xfId="3" applyFont="1" applyBorder="1"/>
    <xf numFmtId="0" fontId="11" fillId="0" borderId="7" xfId="3" applyFont="1" applyBorder="1"/>
    <xf numFmtId="0" fontId="4" fillId="0" borderId="0" xfId="0" applyFont="1" applyBorder="1"/>
    <xf numFmtId="2" fontId="4" fillId="0" borderId="0" xfId="0" applyNumberFormat="1" applyFont="1" applyFill="1" applyBorder="1" applyAlignment="1">
      <alignment horizontal="center"/>
    </xf>
    <xf numFmtId="47" fontId="0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0" fillId="2" borderId="1" xfId="0" applyNumberFormat="1" applyFill="1" applyBorder="1" applyAlignment="1"/>
    <xf numFmtId="2" fontId="0" fillId="0" borderId="10" xfId="0" applyNumberForma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ont="1" applyFill="1" applyBorder="1" applyAlignment="1"/>
    <xf numFmtId="2" fontId="0" fillId="2" borderId="1" xfId="0" applyNumberFormat="1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4" fillId="0" borderId="15" xfId="0" applyFont="1" applyBorder="1"/>
    <xf numFmtId="2" fontId="0" fillId="0" borderId="15" xfId="0" applyNumberFormat="1" applyFont="1" applyBorder="1" applyAlignment="1">
      <alignment horizontal="center"/>
    </xf>
    <xf numFmtId="0" fontId="0" fillId="0" borderId="15" xfId="0" applyFont="1" applyBorder="1"/>
    <xf numFmtId="0" fontId="4" fillId="0" borderId="15" xfId="0" applyFont="1" applyFill="1" applyBorder="1"/>
    <xf numFmtId="2" fontId="0" fillId="0" borderId="0" xfId="0" applyNumberFormat="1" applyFont="1" applyBorder="1" applyAlignment="1">
      <alignment horizontal="left"/>
    </xf>
    <xf numFmtId="2" fontId="0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3" xfId="0" applyFont="1" applyBorder="1"/>
    <xf numFmtId="0" fontId="0" fillId="0" borderId="15" xfId="0" applyBorder="1"/>
    <xf numFmtId="0" fontId="4" fillId="2" borderId="15" xfId="0" applyFont="1" applyFill="1" applyBorder="1"/>
    <xf numFmtId="2" fontId="0" fillId="2" borderId="18" xfId="0" applyNumberFormat="1" applyFill="1" applyBorder="1" applyAlignment="1">
      <alignment horizontal="center"/>
    </xf>
    <xf numFmtId="0" fontId="0" fillId="2" borderId="15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0" fontId="0" fillId="2" borderId="0" xfId="0" applyFont="1" applyFill="1" applyBorder="1"/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15" xfId="0" applyFont="1" applyFill="1" applyBorder="1"/>
    <xf numFmtId="49" fontId="1" fillId="0" borderId="21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23" xfId="0" applyBorder="1"/>
    <xf numFmtId="0" fontId="0" fillId="0" borderId="0" xfId="0" applyFont="1" applyBorder="1" applyAlignment="1"/>
    <xf numFmtId="0" fontId="0" fillId="2" borderId="24" xfId="0" applyFont="1" applyFill="1" applyBorder="1"/>
    <xf numFmtId="0" fontId="0" fillId="2" borderId="12" xfId="0" applyFont="1" applyFill="1" applyBorder="1"/>
    <xf numFmtId="2" fontId="0" fillId="0" borderId="1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26" xfId="0" applyFont="1" applyBorder="1"/>
    <xf numFmtId="47" fontId="0" fillId="0" borderId="15" xfId="0" applyNumberFormat="1" applyFont="1" applyBorder="1" applyAlignment="1">
      <alignment horizontal="center"/>
    </xf>
    <xf numFmtId="0" fontId="0" fillId="0" borderId="23" xfId="0" applyFont="1" applyFill="1" applyBorder="1"/>
    <xf numFmtId="47" fontId="0" fillId="0" borderId="15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7" fontId="0" fillId="0" borderId="0" xfId="0" applyNumberFormat="1" applyBorder="1" applyAlignment="1">
      <alignment horizontal="center"/>
    </xf>
    <xf numFmtId="0" fontId="0" fillId="0" borderId="15" xfId="0" applyFont="1" applyBorder="1" applyAlignment="1"/>
    <xf numFmtId="2" fontId="3" fillId="0" borderId="21" xfId="0" applyNumberFormat="1" applyFont="1" applyBorder="1" applyAlignment="1">
      <alignment horizontal="center"/>
    </xf>
    <xf numFmtId="0" fontId="4" fillId="0" borderId="23" xfId="0" applyFont="1" applyBorder="1"/>
    <xf numFmtId="2" fontId="0" fillId="0" borderId="18" xfId="0" applyNumberForma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9" fontId="0" fillId="2" borderId="23" xfId="0" applyNumberFormat="1" applyFont="1" applyFill="1" applyBorder="1" applyAlignment="1"/>
    <xf numFmtId="49" fontId="0" fillId="2" borderId="15" xfId="0" applyNumberFormat="1" applyFont="1" applyFill="1" applyBorder="1" applyAlignment="1"/>
    <xf numFmtId="49" fontId="0" fillId="2" borderId="15" xfId="0" applyNumberFormat="1" applyFill="1" applyBorder="1" applyAlignment="1"/>
    <xf numFmtId="2" fontId="0" fillId="2" borderId="18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 applyProtection="1"/>
    <xf numFmtId="0" fontId="0" fillId="0" borderId="14" xfId="0" applyFont="1" applyBorder="1" applyAlignment="1"/>
    <xf numFmtId="47" fontId="0" fillId="0" borderId="10" xfId="0" applyNumberFormat="1" applyFont="1" applyBorder="1" applyAlignment="1">
      <alignment horizontal="center"/>
    </xf>
    <xf numFmtId="47" fontId="0" fillId="0" borderId="7" xfId="0" applyNumberFormat="1" applyFont="1" applyBorder="1" applyAlignment="1">
      <alignment horizontal="center"/>
    </xf>
    <xf numFmtId="47" fontId="0" fillId="0" borderId="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2" xfId="0" applyFont="1" applyBorder="1" applyAlignment="1"/>
    <xf numFmtId="49" fontId="9" fillId="0" borderId="0" xfId="0" applyNumberFormat="1" applyFont="1" applyFill="1" applyBorder="1" applyAlignment="1" applyProtection="1"/>
    <xf numFmtId="0" fontId="4" fillId="0" borderId="4" xfId="0" applyFont="1" applyFill="1" applyBorder="1"/>
    <xf numFmtId="0" fontId="0" fillId="2" borderId="7" xfId="0" applyFont="1" applyFill="1" applyBorder="1"/>
    <xf numFmtId="0" fontId="0" fillId="0" borderId="25" xfId="0" applyFont="1" applyBorder="1"/>
    <xf numFmtId="2" fontId="0" fillId="0" borderId="26" xfId="0" applyNumberFormat="1" applyFont="1" applyBorder="1" applyAlignment="1">
      <alignment horizontal="center"/>
    </xf>
    <xf numFmtId="0" fontId="4" fillId="0" borderId="9" xfId="3" applyFont="1" applyBorder="1"/>
    <xf numFmtId="0" fontId="4" fillId="0" borderId="8" xfId="3" applyFont="1" applyBorder="1"/>
    <xf numFmtId="0" fontId="0" fillId="0" borderId="5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11" fillId="0" borderId="0" xfId="1" applyFont="1" applyBorder="1"/>
    <xf numFmtId="0" fontId="11" fillId="0" borderId="0" xfId="1" applyFont="1" applyBorder="1" applyAlignment="1">
      <alignment horizontal="left"/>
    </xf>
    <xf numFmtId="2" fontId="4" fillId="0" borderId="0" xfId="2" applyNumberFormat="1" applyFont="1" applyBorder="1" applyAlignment="1">
      <alignment horizontal="center"/>
    </xf>
    <xf numFmtId="0" fontId="4" fillId="0" borderId="0" xfId="2" applyFont="1" applyBorder="1"/>
    <xf numFmtId="49" fontId="0" fillId="2" borderId="1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0" fontId="0" fillId="0" borderId="1" xfId="0" applyBorder="1" applyAlignment="1"/>
    <xf numFmtId="47" fontId="0" fillId="0" borderId="15" xfId="0" applyNumberFormat="1" applyFont="1" applyBorder="1"/>
    <xf numFmtId="0" fontId="0" fillId="0" borderId="5" xfId="0" applyFont="1" applyBorder="1" applyAlignment="1"/>
    <xf numFmtId="47" fontId="0" fillId="0" borderId="18" xfId="0" applyNumberFormat="1" applyBorder="1" applyAlignment="1">
      <alignment horizontal="center"/>
    </xf>
    <xf numFmtId="0" fontId="0" fillId="0" borderId="8" xfId="0" applyFont="1" applyFill="1" applyBorder="1"/>
    <xf numFmtId="47" fontId="0" fillId="0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7" xfId="0" applyFont="1" applyBorder="1"/>
    <xf numFmtId="0" fontId="4" fillId="0" borderId="8" xfId="0" applyFont="1" applyBorder="1"/>
    <xf numFmtId="0" fontId="4" fillId="0" borderId="2" xfId="0" applyFont="1" applyBorder="1"/>
    <xf numFmtId="47" fontId="0" fillId="0" borderId="12" xfId="0" applyNumberFormat="1" applyFont="1" applyBorder="1" applyAlignment="1">
      <alignment horizontal="center"/>
    </xf>
    <xf numFmtId="47" fontId="4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5" xfId="0" applyFont="1" applyBorder="1"/>
    <xf numFmtId="0" fontId="0" fillId="0" borderId="25" xfId="0" applyBorder="1"/>
    <xf numFmtId="0" fontId="0" fillId="0" borderId="26" xfId="0" applyBorder="1"/>
    <xf numFmtId="2" fontId="0" fillId="0" borderId="26" xfId="0" applyNumberForma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0" fillId="0" borderId="18" xfId="0" applyNumberFormat="1" applyFont="1" applyFill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11" fillId="0" borderId="2" xfId="3" applyFont="1" applyBorder="1"/>
    <xf numFmtId="0" fontId="4" fillId="2" borderId="4" xfId="0" applyFont="1" applyFill="1" applyBorder="1"/>
    <xf numFmtId="0" fontId="0" fillId="0" borderId="4" xfId="0" applyBorder="1"/>
    <xf numFmtId="0" fontId="4" fillId="0" borderId="9" xfId="0" applyFont="1" applyFill="1" applyBorder="1"/>
    <xf numFmtId="0" fontId="4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2" borderId="3" xfId="0" applyFont="1" applyFill="1" applyBorder="1"/>
    <xf numFmtId="0" fontId="0" fillId="0" borderId="5" xfId="0" applyFont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7" fillId="0" borderId="7" xfId="0" applyFont="1" applyBorder="1"/>
    <xf numFmtId="2" fontId="0" fillId="0" borderId="29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27" xfId="0" applyFont="1" applyBorder="1" applyAlignment="1"/>
    <xf numFmtId="0" fontId="0" fillId="0" borderId="3" xfId="0" applyFont="1" applyBorder="1"/>
    <xf numFmtId="0" fontId="0" fillId="0" borderId="28" xfId="0" applyFont="1" applyBorder="1" applyAlignment="1"/>
    <xf numFmtId="2" fontId="0" fillId="0" borderId="5" xfId="0" applyNumberFormat="1" applyFill="1" applyBorder="1" applyAlignment="1">
      <alignment horizontal="center"/>
    </xf>
    <xf numFmtId="0" fontId="4" fillId="2" borderId="7" xfId="0" applyFont="1" applyFill="1" applyBorder="1"/>
    <xf numFmtId="2" fontId="0" fillId="2" borderId="6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15" xfId="3" applyFont="1" applyBorder="1"/>
    <xf numFmtId="166" fontId="0" fillId="0" borderId="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</cellXfs>
  <cellStyles count="4">
    <cellStyle name="Excel Built-in Normal" xfId="1"/>
    <cellStyle name="Navadno" xfId="0" builtinId="0"/>
    <cellStyle name="Navadno 2" xfId="3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RU&#352;TVO\SOS\RI\MS,%202017\Prijavnica-obrazec-regijske-igre-sos%20So&#382;itje_2017_M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rk\Prijava%20O&#352;%20V%20parku%20podro&#269;ne%20igre%20&#381;ale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/>
      <sheetData sheetId="1">
        <row r="2">
          <cell r="A2" t="str">
            <v>M</v>
          </cell>
          <cell r="B2" t="str">
            <v>Nižji nivo - tek na 25m z invalidskim vozičkom</v>
          </cell>
        </row>
        <row r="3">
          <cell r="B3" t="str">
            <v>Nižji nivo - tek na 50m</v>
          </cell>
        </row>
        <row r="4">
          <cell r="B4" t="str">
            <v>Nižji nivo - met žogice (250g)</v>
          </cell>
        </row>
        <row r="5">
          <cell r="B5" t="str">
            <v>Nižji nivo - skok v daljino z mesta</v>
          </cell>
        </row>
        <row r="6">
          <cell r="B6" t="str">
            <v>Višji nivo - tek na 100m</v>
          </cell>
        </row>
        <row r="7">
          <cell r="B7" t="str">
            <v>Višji nivo - tek na 200m</v>
          </cell>
        </row>
        <row r="8">
          <cell r="B8" t="str">
            <v>Višji nivo - tek na 400m</v>
          </cell>
        </row>
        <row r="9">
          <cell r="B9" t="str">
            <v>Višji nivo - tek na 800m</v>
          </cell>
        </row>
        <row r="10">
          <cell r="B10" t="str">
            <v>Višji nivo - skok v daljino z zaletom</v>
          </cell>
        </row>
        <row r="11">
          <cell r="B11" t="str">
            <v>Višji nivo - met vortexa</v>
          </cell>
        </row>
        <row r="12">
          <cell r="B12" t="str">
            <v>Nižji nivo - elementi košarke</v>
          </cell>
        </row>
        <row r="13">
          <cell r="B13" t="str">
            <v>Nižji nivo - elementi nogometa</v>
          </cell>
        </row>
        <row r="14">
          <cell r="B14" t="str">
            <v>Igra - namizni tenis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/>
      <sheetData sheetId="1">
        <row r="2">
          <cell r="A2" t="str">
            <v>M</v>
          </cell>
        </row>
        <row r="3">
          <cell r="A3" t="str">
            <v>Ž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opLeftCell="A10" zoomScale="80" zoomScaleNormal="80" workbookViewId="0">
      <selection activeCell="E18" sqref="E18"/>
    </sheetView>
  </sheetViews>
  <sheetFormatPr defaultColWidth="9.140625" defaultRowHeight="15.75"/>
  <cols>
    <col min="1" max="1" width="9.140625" style="5" customWidth="1"/>
    <col min="2" max="2" width="9.140625" style="4" customWidth="1"/>
    <col min="3" max="3" width="11.7109375" style="4" customWidth="1"/>
    <col min="4" max="4" width="20.7109375" style="4" customWidth="1"/>
    <col min="5" max="5" width="34.7109375" style="4" customWidth="1"/>
    <col min="6" max="6" width="9.140625" style="20"/>
    <col min="7" max="7" width="9.140625" style="16"/>
    <col min="8" max="9" width="9.140625" style="4"/>
    <col min="10" max="10" width="11" style="18" bestFit="1" customWidth="1"/>
    <col min="11" max="16384" width="9.140625" style="4"/>
  </cols>
  <sheetData>
    <row r="1" spans="1:10">
      <c r="A1" s="42" t="s">
        <v>6</v>
      </c>
    </row>
    <row r="2" spans="1:10">
      <c r="A2" s="42"/>
    </row>
    <row r="3" spans="1:10">
      <c r="A3" s="37" t="s">
        <v>216</v>
      </c>
    </row>
    <row r="4" spans="1:10" s="30" customFormat="1">
      <c r="A4" s="30" t="s">
        <v>0</v>
      </c>
      <c r="B4" s="30" t="s">
        <v>15</v>
      </c>
      <c r="C4" s="30" t="s">
        <v>16</v>
      </c>
      <c r="D4" s="30" t="s">
        <v>17</v>
      </c>
      <c r="E4" s="30" t="s">
        <v>1</v>
      </c>
      <c r="F4" s="23" t="s">
        <v>2</v>
      </c>
      <c r="G4" s="34" t="s">
        <v>3</v>
      </c>
      <c r="H4" s="30" t="s">
        <v>4</v>
      </c>
      <c r="I4" s="30" t="s">
        <v>5</v>
      </c>
      <c r="J4" s="34"/>
    </row>
    <row r="5" spans="1:10">
      <c r="A5" s="3">
        <v>4</v>
      </c>
      <c r="B5" s="11">
        <v>118</v>
      </c>
      <c r="C5" s="8" t="s">
        <v>221</v>
      </c>
      <c r="D5" s="8" t="s">
        <v>438</v>
      </c>
      <c r="E5" s="8" t="s">
        <v>152</v>
      </c>
      <c r="F5" s="46">
        <v>10</v>
      </c>
      <c r="G5" s="46">
        <f>F5*0.8</f>
        <v>8</v>
      </c>
      <c r="H5" s="11">
        <v>9.5</v>
      </c>
      <c r="I5" s="11" t="s">
        <v>502</v>
      </c>
      <c r="J5" s="213"/>
    </row>
    <row r="6" spans="1:10">
      <c r="A6" s="3">
        <v>5</v>
      </c>
      <c r="B6" s="11">
        <v>83</v>
      </c>
      <c r="C6" s="44" t="s">
        <v>183</v>
      </c>
      <c r="D6" s="139" t="s">
        <v>439</v>
      </c>
      <c r="E6" s="44" t="s">
        <v>447</v>
      </c>
      <c r="F6" s="117">
        <v>11.55</v>
      </c>
      <c r="G6" s="46">
        <f>F6*0.8</f>
        <v>9.24</v>
      </c>
      <c r="H6" s="11">
        <v>11.3</v>
      </c>
      <c r="I6" s="226" t="s">
        <v>506</v>
      </c>
    </row>
    <row r="7" spans="1:10">
      <c r="A7" s="3">
        <v>6</v>
      </c>
      <c r="B7" s="11">
        <v>180</v>
      </c>
      <c r="C7" s="54" t="s">
        <v>82</v>
      </c>
      <c r="D7" s="56" t="s">
        <v>441</v>
      </c>
      <c r="E7" s="56" t="s">
        <v>218</v>
      </c>
      <c r="F7" s="273">
        <v>12.05</v>
      </c>
      <c r="G7" s="46">
        <f>F7*0.8</f>
        <v>9.64</v>
      </c>
      <c r="H7" s="11">
        <v>11.7</v>
      </c>
      <c r="I7" s="226" t="s">
        <v>504</v>
      </c>
    </row>
    <row r="8" spans="1:10">
      <c r="A8" s="3">
        <v>3</v>
      </c>
      <c r="B8" s="211">
        <v>84</v>
      </c>
      <c r="C8" s="44" t="s">
        <v>82</v>
      </c>
      <c r="D8" s="139" t="s">
        <v>440</v>
      </c>
      <c r="E8" s="44" t="s">
        <v>447</v>
      </c>
      <c r="F8" s="274">
        <v>11.79</v>
      </c>
      <c r="G8" s="46">
        <f>F8*0.8</f>
        <v>9.4320000000000004</v>
      </c>
      <c r="H8" s="11">
        <v>12.6</v>
      </c>
      <c r="I8" s="226" t="s">
        <v>508</v>
      </c>
    </row>
    <row r="9" spans="1:10">
      <c r="B9" s="5"/>
      <c r="C9" s="136"/>
      <c r="D9" s="29"/>
      <c r="E9" s="29"/>
      <c r="F9" s="28"/>
      <c r="G9" s="20"/>
      <c r="H9" s="5"/>
      <c r="I9" s="272"/>
    </row>
    <row r="10" spans="1:10">
      <c r="A10" s="5" t="s">
        <v>217</v>
      </c>
      <c r="B10" s="5"/>
      <c r="C10" s="136"/>
      <c r="D10" s="29"/>
      <c r="E10" s="29"/>
      <c r="F10" s="28"/>
      <c r="G10" s="20"/>
      <c r="H10" s="5"/>
      <c r="I10" s="272"/>
    </row>
    <row r="11" spans="1:10" s="30" customFormat="1">
      <c r="A11" s="30" t="s">
        <v>0</v>
      </c>
      <c r="B11" s="30" t="s">
        <v>15</v>
      </c>
      <c r="C11" s="30" t="s">
        <v>16</v>
      </c>
      <c r="D11" s="30" t="s">
        <v>17</v>
      </c>
      <c r="E11" s="30" t="s">
        <v>1</v>
      </c>
      <c r="F11" s="23" t="s">
        <v>2</v>
      </c>
      <c r="G11" s="34" t="s">
        <v>3</v>
      </c>
      <c r="H11" s="30" t="s">
        <v>4</v>
      </c>
      <c r="I11" s="30" t="s">
        <v>5</v>
      </c>
      <c r="J11" s="34"/>
    </row>
    <row r="12" spans="1:10">
      <c r="A12" s="3">
        <v>4</v>
      </c>
      <c r="B12" s="11">
        <v>95</v>
      </c>
      <c r="C12" s="8" t="s">
        <v>26</v>
      </c>
      <c r="D12" s="131" t="s">
        <v>393</v>
      </c>
      <c r="E12" s="2" t="s">
        <v>394</v>
      </c>
      <c r="F12" s="132">
        <v>13.43</v>
      </c>
      <c r="G12" s="46">
        <f>F12*0.8</f>
        <v>10.744</v>
      </c>
      <c r="H12" s="286">
        <v>12</v>
      </c>
      <c r="I12" s="11" t="s">
        <v>502</v>
      </c>
      <c r="J12" s="49"/>
    </row>
    <row r="13" spans="1:10">
      <c r="A13" s="3">
        <v>3</v>
      </c>
      <c r="B13" s="11">
        <v>88</v>
      </c>
      <c r="C13" s="50" t="s">
        <v>62</v>
      </c>
      <c r="D13" s="50" t="s">
        <v>61</v>
      </c>
      <c r="E13" s="50" t="s">
        <v>54</v>
      </c>
      <c r="F13" s="52">
        <v>14</v>
      </c>
      <c r="G13" s="46">
        <f>F13*0.8</f>
        <v>11.200000000000001</v>
      </c>
      <c r="H13" s="11">
        <v>12.5</v>
      </c>
      <c r="I13" s="11" t="s">
        <v>506</v>
      </c>
      <c r="J13" s="4"/>
    </row>
    <row r="14" spans="1:10">
      <c r="A14" s="3">
        <v>5</v>
      </c>
      <c r="B14" s="11">
        <v>85</v>
      </c>
      <c r="C14" s="55" t="s">
        <v>84</v>
      </c>
      <c r="D14" s="55" t="s">
        <v>220</v>
      </c>
      <c r="E14" s="55" t="s">
        <v>447</v>
      </c>
      <c r="F14" s="118">
        <v>13.66</v>
      </c>
      <c r="G14" s="46">
        <f>F14*0.8</f>
        <v>10.928000000000001</v>
      </c>
      <c r="H14" s="11">
        <v>12.7</v>
      </c>
      <c r="I14" s="11" t="s">
        <v>504</v>
      </c>
      <c r="J14" s="4"/>
    </row>
    <row r="15" spans="1:10">
      <c r="A15" s="3">
        <v>6</v>
      </c>
      <c r="B15" s="11">
        <v>78</v>
      </c>
      <c r="C15" s="45" t="s">
        <v>80</v>
      </c>
      <c r="D15" s="44" t="s">
        <v>349</v>
      </c>
      <c r="E15" s="44" t="s">
        <v>447</v>
      </c>
      <c r="F15" s="126">
        <v>20.350000000000001</v>
      </c>
      <c r="G15" s="46">
        <f>F15*0.8</f>
        <v>16.28</v>
      </c>
      <c r="H15" s="11">
        <v>13.5</v>
      </c>
      <c r="I15" s="226" t="s">
        <v>508</v>
      </c>
    </row>
    <row r="16" spans="1:10">
      <c r="B16" s="5"/>
      <c r="C16" s="26"/>
      <c r="D16" s="130"/>
      <c r="G16" s="10"/>
      <c r="H16" s="5"/>
      <c r="I16" s="5"/>
      <c r="J16" s="49"/>
    </row>
    <row r="17" spans="1:10">
      <c r="A17" s="42" t="s">
        <v>206</v>
      </c>
      <c r="B17" s="5"/>
      <c r="E17" s="41"/>
      <c r="G17" s="4"/>
      <c r="H17" s="5"/>
      <c r="I17" s="5"/>
    </row>
    <row r="18" spans="1:10">
      <c r="B18" s="5"/>
      <c r="F18" s="19"/>
      <c r="G18" s="4"/>
      <c r="H18" s="5"/>
      <c r="I18" s="5"/>
    </row>
    <row r="19" spans="1:10" s="30" customFormat="1">
      <c r="A19" s="30" t="s">
        <v>0</v>
      </c>
      <c r="B19" s="30" t="s">
        <v>15</v>
      </c>
      <c r="C19" s="30" t="s">
        <v>16</v>
      </c>
      <c r="D19" s="30" t="s">
        <v>17</v>
      </c>
      <c r="E19" s="30" t="s">
        <v>1</v>
      </c>
      <c r="F19" s="23" t="s">
        <v>2</v>
      </c>
      <c r="G19" s="34" t="s">
        <v>3</v>
      </c>
      <c r="H19" s="30" t="s">
        <v>4</v>
      </c>
      <c r="I19" s="30" t="s">
        <v>5</v>
      </c>
      <c r="J19" s="34"/>
    </row>
    <row r="20" spans="1:10" s="21" customFormat="1" ht="13.9" customHeight="1">
      <c r="A20" s="11">
        <v>5</v>
      </c>
      <c r="B20" s="11">
        <v>247</v>
      </c>
      <c r="C20" s="9" t="s">
        <v>432</v>
      </c>
      <c r="D20" s="8" t="s">
        <v>437</v>
      </c>
      <c r="E20" s="9" t="s">
        <v>435</v>
      </c>
      <c r="F20" s="46">
        <v>12.6</v>
      </c>
      <c r="G20" s="46">
        <f>F20*0.8</f>
        <v>10.08</v>
      </c>
      <c r="H20" s="11">
        <v>11.6</v>
      </c>
      <c r="I20" s="11" t="s">
        <v>502</v>
      </c>
    </row>
    <row r="21" spans="1:10" s="21" customFormat="1" ht="15">
      <c r="A21" s="11">
        <v>3</v>
      </c>
      <c r="B21" s="11">
        <v>236</v>
      </c>
      <c r="C21" s="61" t="s">
        <v>184</v>
      </c>
      <c r="D21" s="61" t="s">
        <v>222</v>
      </c>
      <c r="E21" s="61" t="s">
        <v>223</v>
      </c>
      <c r="F21" s="46">
        <v>13</v>
      </c>
      <c r="G21" s="46">
        <f>F21*0.8</f>
        <v>10.4</v>
      </c>
      <c r="H21" s="11">
        <v>11.7</v>
      </c>
      <c r="I21" s="11" t="s">
        <v>506</v>
      </c>
      <c r="J21" s="47"/>
    </row>
    <row r="22" spans="1:10" s="21" customFormat="1" ht="15">
      <c r="A22" s="11">
        <v>4</v>
      </c>
      <c r="B22" s="11">
        <v>181</v>
      </c>
      <c r="C22" s="59" t="s">
        <v>219</v>
      </c>
      <c r="D22" s="59" t="s">
        <v>436</v>
      </c>
      <c r="E22" s="53" t="s">
        <v>218</v>
      </c>
      <c r="F22" s="22">
        <v>12.3</v>
      </c>
      <c r="G22" s="46">
        <f>F22*0.8</f>
        <v>9.8400000000000016</v>
      </c>
      <c r="H22" s="11">
        <v>12.4</v>
      </c>
      <c r="I22" s="11" t="s">
        <v>504</v>
      </c>
      <c r="J22" s="58"/>
    </row>
    <row r="23" spans="1:10" s="21" customFormat="1" ht="15">
      <c r="A23" s="11">
        <v>6</v>
      </c>
      <c r="B23" s="11">
        <v>91</v>
      </c>
      <c r="C23" s="60" t="s">
        <v>56</v>
      </c>
      <c r="D23" s="60" t="s">
        <v>55</v>
      </c>
      <c r="E23" s="60" t="s">
        <v>54</v>
      </c>
      <c r="F23" s="52">
        <v>18.899999999999999</v>
      </c>
      <c r="G23" s="46">
        <f>F23*0.8</f>
        <v>15.12</v>
      </c>
      <c r="H23" s="11">
        <v>18.2</v>
      </c>
      <c r="I23" s="11" t="s">
        <v>508</v>
      </c>
    </row>
    <row r="24" spans="1:10">
      <c r="I24" s="5"/>
    </row>
  </sheetData>
  <sortState ref="A20:I23">
    <sortCondition ref="I20:I23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A29" sqref="A29:XFD29"/>
    </sheetView>
  </sheetViews>
  <sheetFormatPr defaultColWidth="9.140625" defaultRowHeight="15.75"/>
  <cols>
    <col min="1" max="1" width="11.28515625" style="1" customWidth="1"/>
    <col min="2" max="2" width="21.7109375" style="1" customWidth="1"/>
    <col min="3" max="3" width="12.7109375" style="37" customWidth="1"/>
    <col min="4" max="4" width="13.28515625" style="1" customWidth="1"/>
    <col min="5" max="5" width="11.5703125" style="1" customWidth="1"/>
    <col min="6" max="16384" width="9.140625" style="1"/>
  </cols>
  <sheetData>
    <row r="1" spans="1:5">
      <c r="A1" s="36" t="s">
        <v>213</v>
      </c>
      <c r="B1" s="6"/>
    </row>
    <row r="2" spans="1:5">
      <c r="A2" s="36"/>
      <c r="B2" s="6"/>
    </row>
    <row r="3" spans="1:5">
      <c r="A3" s="1" t="s">
        <v>12</v>
      </c>
      <c r="B3" s="6"/>
    </row>
    <row r="4" spans="1:5" s="38" customFormat="1">
      <c r="A4" s="38" t="s">
        <v>210</v>
      </c>
      <c r="B4" s="38" t="s">
        <v>1</v>
      </c>
      <c r="C4" s="38" t="s">
        <v>2</v>
      </c>
      <c r="D4" s="38" t="s">
        <v>4</v>
      </c>
      <c r="E4" s="38" t="s">
        <v>214</v>
      </c>
    </row>
    <row r="5" spans="1:5" s="38" customFormat="1"/>
    <row r="6" spans="1:5">
      <c r="A6" s="11">
        <v>4</v>
      </c>
      <c r="B6" s="9" t="s">
        <v>182</v>
      </c>
      <c r="C6" s="89">
        <v>6.7129629629629625E-4</v>
      </c>
      <c r="D6" s="11">
        <v>59.3</v>
      </c>
      <c r="E6" s="11" t="s">
        <v>502</v>
      </c>
    </row>
    <row r="7" spans="1:5">
      <c r="A7" s="11">
        <v>6</v>
      </c>
      <c r="B7" s="9" t="s">
        <v>94</v>
      </c>
      <c r="C7" s="89">
        <v>7.7546296296296304E-4</v>
      </c>
      <c r="D7" s="89">
        <v>7.0833333333333338E-4</v>
      </c>
      <c r="E7" s="89" t="s">
        <v>506</v>
      </c>
    </row>
    <row r="8" spans="1:5">
      <c r="A8" s="11">
        <v>5</v>
      </c>
      <c r="B8" s="9" t="s">
        <v>342</v>
      </c>
      <c r="C8" s="89">
        <v>7.407407407407407E-4</v>
      </c>
      <c r="D8" s="89">
        <v>7.0949074074074068E-4</v>
      </c>
      <c r="E8" s="11" t="s">
        <v>504</v>
      </c>
    </row>
    <row r="9" spans="1:5">
      <c r="A9" s="11">
        <v>3</v>
      </c>
      <c r="B9" s="9" t="s">
        <v>126</v>
      </c>
      <c r="C9" s="89">
        <v>7.407407407407407E-4</v>
      </c>
      <c r="D9" s="89">
        <v>7.1064814814814819E-4</v>
      </c>
      <c r="E9" s="11" t="s">
        <v>508</v>
      </c>
    </row>
    <row r="10" spans="1:5">
      <c r="A10" s="11">
        <v>2</v>
      </c>
      <c r="B10" s="9" t="s">
        <v>511</v>
      </c>
      <c r="C10" s="89">
        <v>7.291666666666667E-4</v>
      </c>
      <c r="D10" s="89">
        <v>7.430555555555555E-4</v>
      </c>
      <c r="E10" s="11" t="s">
        <v>507</v>
      </c>
    </row>
    <row r="11" spans="1:5" s="4" customFormat="1">
      <c r="A11" s="4" t="s">
        <v>200</v>
      </c>
      <c r="C11" s="39"/>
      <c r="D11" s="5"/>
    </row>
    <row r="12" spans="1:5" s="38" customFormat="1">
      <c r="A12" s="177" t="s">
        <v>210</v>
      </c>
      <c r="B12" s="177" t="s">
        <v>1</v>
      </c>
      <c r="C12" s="177" t="s">
        <v>2</v>
      </c>
      <c r="D12" s="177" t="s">
        <v>4</v>
      </c>
      <c r="E12" s="177" t="s">
        <v>214</v>
      </c>
    </row>
    <row r="13" spans="1:5" s="4" customFormat="1">
      <c r="A13" s="160">
        <v>6</v>
      </c>
      <c r="B13" s="231" t="s">
        <v>20</v>
      </c>
      <c r="C13" s="190">
        <v>8.1018518518518516E-4</v>
      </c>
      <c r="D13" s="190">
        <v>7.1990740740740739E-4</v>
      </c>
      <c r="E13" s="160" t="s">
        <v>502</v>
      </c>
    </row>
    <row r="14" spans="1:5" s="4" customFormat="1">
      <c r="A14" s="11">
        <v>5</v>
      </c>
      <c r="B14" s="9" t="s">
        <v>343</v>
      </c>
      <c r="C14" s="89">
        <v>8.1018518518518516E-4</v>
      </c>
      <c r="D14" s="89">
        <v>7.5462962962962973E-4</v>
      </c>
      <c r="E14" s="11" t="s">
        <v>506</v>
      </c>
    </row>
    <row r="15" spans="1:5" s="4" customFormat="1">
      <c r="A15" s="11">
        <v>4</v>
      </c>
      <c r="B15" s="9" t="s">
        <v>512</v>
      </c>
      <c r="C15" s="15" t="s">
        <v>513</v>
      </c>
      <c r="D15" s="89">
        <v>7.7314814814814813E-4</v>
      </c>
      <c r="E15" s="11" t="s">
        <v>504</v>
      </c>
    </row>
    <row r="16" spans="1:5">
      <c r="A16" s="11">
        <v>7</v>
      </c>
      <c r="B16" s="9" t="s">
        <v>14</v>
      </c>
      <c r="C16" s="15" t="s">
        <v>212</v>
      </c>
      <c r="D16" s="89">
        <v>8.2060185185185187E-4</v>
      </c>
      <c r="E16" s="11" t="s">
        <v>508</v>
      </c>
    </row>
    <row r="17" spans="1:5">
      <c r="A17" s="11">
        <v>2</v>
      </c>
      <c r="B17" s="53" t="s">
        <v>345</v>
      </c>
      <c r="C17" s="15" t="s">
        <v>212</v>
      </c>
      <c r="D17" s="89">
        <v>8.4143518518518519E-4</v>
      </c>
      <c r="E17" s="11" t="s">
        <v>507</v>
      </c>
    </row>
    <row r="18" spans="1:5">
      <c r="A18" s="11">
        <v>3</v>
      </c>
      <c r="B18" s="9" t="s">
        <v>211</v>
      </c>
      <c r="C18" s="15" t="s">
        <v>212</v>
      </c>
      <c r="D18" s="89">
        <v>8.5185185185185179E-4</v>
      </c>
      <c r="E18" s="11" t="s">
        <v>505</v>
      </c>
    </row>
    <row r="19" spans="1:5">
      <c r="A19" s="19"/>
      <c r="B19" s="136"/>
      <c r="C19" s="17"/>
      <c r="D19" s="19"/>
      <c r="E19" s="21"/>
    </row>
    <row r="20" spans="1:5" s="4" customFormat="1">
      <c r="A20" s="4" t="s">
        <v>483</v>
      </c>
      <c r="C20" s="39"/>
      <c r="D20" s="5"/>
    </row>
    <row r="21" spans="1:5" s="38" customFormat="1">
      <c r="A21" s="177" t="s">
        <v>210</v>
      </c>
      <c r="B21" s="177" t="s">
        <v>1</v>
      </c>
      <c r="C21" s="177" t="s">
        <v>2</v>
      </c>
      <c r="D21" s="177" t="s">
        <v>4</v>
      </c>
      <c r="E21" s="177" t="s">
        <v>214</v>
      </c>
    </row>
    <row r="22" spans="1:5">
      <c r="A22" s="11">
        <v>2</v>
      </c>
      <c r="B22" s="9" t="s">
        <v>490</v>
      </c>
      <c r="C22" s="89">
        <v>9.4444444444444448E-4</v>
      </c>
      <c r="D22" s="89">
        <v>8.1828703703703696E-4</v>
      </c>
      <c r="E22" s="11" t="s">
        <v>502</v>
      </c>
    </row>
    <row r="23" spans="1:5">
      <c r="A23" s="160">
        <v>5</v>
      </c>
      <c r="B23" s="163" t="s">
        <v>341</v>
      </c>
      <c r="C23" s="190">
        <v>9.8379629629629642E-4</v>
      </c>
      <c r="D23" s="190">
        <v>8.599537037037036E-4</v>
      </c>
      <c r="E23" s="160" t="s">
        <v>506</v>
      </c>
    </row>
    <row r="24" spans="1:5">
      <c r="A24" s="160">
        <v>4</v>
      </c>
      <c r="B24" s="163" t="s">
        <v>81</v>
      </c>
      <c r="C24" s="190">
        <v>8.9120370370370362E-4</v>
      </c>
      <c r="D24" s="190">
        <v>9.0162037037037034E-4</v>
      </c>
      <c r="E24" s="160" t="s">
        <v>504</v>
      </c>
    </row>
    <row r="25" spans="1:5">
      <c r="A25" s="11">
        <v>3</v>
      </c>
      <c r="B25" s="9" t="s">
        <v>344</v>
      </c>
      <c r="C25" s="89">
        <v>1.0879629629629629E-3</v>
      </c>
      <c r="D25" s="89">
        <v>9.1782407407407405E-4</v>
      </c>
      <c r="E25" s="11" t="s">
        <v>508</v>
      </c>
    </row>
    <row r="26" spans="1:5">
      <c r="A26" s="11">
        <v>6</v>
      </c>
      <c r="B26" s="8" t="s">
        <v>140</v>
      </c>
      <c r="C26" s="15" t="s">
        <v>346</v>
      </c>
      <c r="D26" s="89">
        <v>1.1296296296296295E-3</v>
      </c>
      <c r="E26" s="11" t="s">
        <v>507</v>
      </c>
    </row>
    <row r="27" spans="1:5">
      <c r="D27" s="37"/>
      <c r="E27" s="37"/>
    </row>
    <row r="28" spans="1:5">
      <c r="B28" s="4"/>
      <c r="C28" s="39"/>
      <c r="D28" s="5"/>
      <c r="E28" s="5"/>
    </row>
    <row r="29" spans="1:5">
      <c r="B29" s="4"/>
      <c r="C29" s="39"/>
      <c r="D29" s="5"/>
      <c r="E29" s="5"/>
    </row>
    <row r="30" spans="1:5">
      <c r="B30" s="4"/>
      <c r="C30" s="39"/>
      <c r="D30" s="5"/>
      <c r="E30" s="5"/>
    </row>
    <row r="31" spans="1:5">
      <c r="B31" s="4"/>
      <c r="C31" s="39"/>
      <c r="D31" s="5"/>
      <c r="E31" s="5"/>
    </row>
    <row r="32" spans="1:5">
      <c r="A32" s="36" t="s">
        <v>215</v>
      </c>
      <c r="D32" s="37"/>
      <c r="E32" s="37"/>
    </row>
    <row r="33" spans="1:5">
      <c r="A33" s="36"/>
      <c r="D33" s="37"/>
      <c r="E33" s="37"/>
    </row>
    <row r="34" spans="1:5" s="38" customFormat="1">
      <c r="A34" s="38" t="s">
        <v>210</v>
      </c>
      <c r="B34" s="38" t="s">
        <v>1</v>
      </c>
      <c r="C34" s="38" t="s">
        <v>2</v>
      </c>
      <c r="D34" s="38" t="s">
        <v>4</v>
      </c>
      <c r="E34" s="38" t="s">
        <v>214</v>
      </c>
    </row>
    <row r="35" spans="1:5">
      <c r="A35" s="11">
        <v>3</v>
      </c>
      <c r="B35" s="9" t="s">
        <v>182</v>
      </c>
      <c r="C35" s="89">
        <v>8.9120370370370362E-4</v>
      </c>
      <c r="D35" s="89">
        <v>8.0555555555555545E-4</v>
      </c>
      <c r="E35" s="11" t="s">
        <v>502</v>
      </c>
    </row>
    <row r="36" spans="1:5">
      <c r="A36" s="11">
        <v>5</v>
      </c>
      <c r="B36" s="76" t="s">
        <v>112</v>
      </c>
      <c r="C36" s="89">
        <v>9.0277777777777784E-4</v>
      </c>
      <c r="D36" s="89">
        <v>8.1944444444444437E-4</v>
      </c>
      <c r="E36" s="11" t="s">
        <v>506</v>
      </c>
    </row>
    <row r="37" spans="1:5">
      <c r="A37" s="11">
        <v>4</v>
      </c>
      <c r="B37" s="9" t="s">
        <v>94</v>
      </c>
      <c r="C37" s="89">
        <v>8.564814814814815E-4</v>
      </c>
      <c r="D37" s="89">
        <v>8.8078703703703702E-4</v>
      </c>
      <c r="E37" s="11" t="s">
        <v>504</v>
      </c>
    </row>
    <row r="39" spans="1:5">
      <c r="A39" s="37"/>
    </row>
  </sheetData>
  <sortState ref="A32:E34">
    <sortCondition ref="E32:E34"/>
  </sortState>
  <pageMargins left="0.7" right="0.7" top="0.75" bottom="0.75" header="0.3" footer="0.3"/>
  <pageSetup paperSize="9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J15" sqref="J15:K15"/>
    </sheetView>
  </sheetViews>
  <sheetFormatPr defaultColWidth="9.140625" defaultRowHeight="15.75"/>
  <cols>
    <col min="1" max="1" width="9.140625" style="4" customWidth="1"/>
    <col min="2" max="2" width="9.140625" style="5" customWidth="1"/>
    <col min="3" max="3" width="11.7109375" style="4" customWidth="1"/>
    <col min="4" max="4" width="20.7109375" style="4" customWidth="1"/>
    <col min="5" max="5" width="34" style="4" customWidth="1"/>
    <col min="6" max="6" width="9.140625" style="17"/>
    <col min="7" max="7" width="9.140625" style="19"/>
    <col min="8" max="16384" width="9.140625" style="4"/>
  </cols>
  <sheetData>
    <row r="1" spans="1:10">
      <c r="A1" s="7" t="s">
        <v>202</v>
      </c>
    </row>
    <row r="3" spans="1:10" s="30" customFormat="1">
      <c r="A3" s="30" t="s">
        <v>0</v>
      </c>
      <c r="B3" s="30" t="s">
        <v>15</v>
      </c>
      <c r="C3" s="30" t="s">
        <v>16</v>
      </c>
      <c r="D3" s="30" t="s">
        <v>17</v>
      </c>
      <c r="E3" s="30" t="s">
        <v>1</v>
      </c>
      <c r="F3" s="31" t="s">
        <v>2</v>
      </c>
      <c r="G3" s="32" t="s">
        <v>3</v>
      </c>
      <c r="H3" s="33" t="s">
        <v>4</v>
      </c>
      <c r="I3" s="30" t="s">
        <v>5</v>
      </c>
    </row>
    <row r="4" spans="1:10">
      <c r="A4" s="9"/>
      <c r="B4" s="11">
        <v>119</v>
      </c>
      <c r="C4" s="8" t="s">
        <v>147</v>
      </c>
      <c r="D4" s="8" t="s">
        <v>153</v>
      </c>
      <c r="E4" s="8" t="s">
        <v>152</v>
      </c>
      <c r="F4" s="64">
        <v>440</v>
      </c>
      <c r="G4" s="64">
        <f>F4*1.2</f>
        <v>528</v>
      </c>
      <c r="H4" s="11">
        <v>437</v>
      </c>
      <c r="I4" s="11" t="s">
        <v>502</v>
      </c>
    </row>
    <row r="5" spans="1:10" ht="15.6" customHeight="1">
      <c r="A5" s="9"/>
      <c r="B5" s="11">
        <v>211</v>
      </c>
      <c r="C5" s="53" t="s">
        <v>69</v>
      </c>
      <c r="D5" s="53" t="s">
        <v>350</v>
      </c>
      <c r="E5" s="62" t="s">
        <v>170</v>
      </c>
      <c r="F5" s="125">
        <v>310</v>
      </c>
      <c r="G5" s="64">
        <f t="shared" ref="G5:G6" si="0">F5*1.2</f>
        <v>372</v>
      </c>
      <c r="H5" s="11">
        <v>312</v>
      </c>
      <c r="I5" s="125" t="s">
        <v>506</v>
      </c>
    </row>
    <row r="6" spans="1:10">
      <c r="A6" s="9"/>
      <c r="B6" s="11">
        <v>145</v>
      </c>
      <c r="C6" s="8" t="s">
        <v>415</v>
      </c>
      <c r="D6" s="8" t="s">
        <v>416</v>
      </c>
      <c r="E6" s="8" t="s">
        <v>399</v>
      </c>
      <c r="F6" s="64">
        <v>285</v>
      </c>
      <c r="G6" s="64">
        <f t="shared" si="0"/>
        <v>342</v>
      </c>
      <c r="H6" s="11">
        <v>235</v>
      </c>
      <c r="I6" s="11" t="s">
        <v>504</v>
      </c>
    </row>
    <row r="7" spans="1:10">
      <c r="C7" s="26"/>
      <c r="D7" s="26"/>
      <c r="E7" s="26"/>
      <c r="F7" s="27"/>
      <c r="G7" s="17"/>
      <c r="H7" s="28"/>
    </row>
    <row r="8" spans="1:10">
      <c r="A8" s="7" t="s">
        <v>201</v>
      </c>
      <c r="C8" s="26"/>
      <c r="D8" s="26"/>
      <c r="E8" s="26"/>
      <c r="F8" s="27"/>
      <c r="G8" s="17"/>
      <c r="H8" s="28"/>
    </row>
    <row r="9" spans="1:10">
      <c r="C9" s="26"/>
      <c r="D9" s="26"/>
      <c r="E9" s="26"/>
      <c r="F9" s="27"/>
      <c r="G9" s="17"/>
      <c r="H9" s="28"/>
    </row>
    <row r="10" spans="1:10" s="30" customFormat="1">
      <c r="A10" s="30" t="s">
        <v>0</v>
      </c>
      <c r="B10" s="30" t="s">
        <v>15</v>
      </c>
      <c r="C10" s="30" t="s">
        <v>16</v>
      </c>
      <c r="D10" s="30" t="s">
        <v>17</v>
      </c>
      <c r="E10" s="30" t="s">
        <v>1</v>
      </c>
      <c r="F10" s="31" t="s">
        <v>2</v>
      </c>
      <c r="G10" s="32" t="s">
        <v>3</v>
      </c>
      <c r="H10" s="33" t="s">
        <v>4</v>
      </c>
      <c r="I10" s="30" t="s">
        <v>5</v>
      </c>
    </row>
    <row r="11" spans="1:10">
      <c r="A11" s="9"/>
      <c r="B11" s="11">
        <v>149</v>
      </c>
      <c r="C11" s="59" t="s">
        <v>417</v>
      </c>
      <c r="D11" s="59" t="s">
        <v>418</v>
      </c>
      <c r="E11" s="43" t="s">
        <v>419</v>
      </c>
      <c r="F11" s="64">
        <v>210</v>
      </c>
      <c r="G11" s="64">
        <f>F11*1.2</f>
        <v>252</v>
      </c>
      <c r="H11" s="11">
        <v>185</v>
      </c>
      <c r="I11" s="11" t="s">
        <v>502</v>
      </c>
      <c r="J11" s="26"/>
    </row>
    <row r="12" spans="1:10">
      <c r="A12" s="9"/>
      <c r="B12" s="11">
        <v>15</v>
      </c>
      <c r="C12" s="8" t="s">
        <v>98</v>
      </c>
      <c r="D12" s="8" t="s">
        <v>97</v>
      </c>
      <c r="E12" s="63" t="s">
        <v>94</v>
      </c>
      <c r="F12" s="64">
        <v>199</v>
      </c>
      <c r="G12" s="64">
        <v>239</v>
      </c>
      <c r="H12" s="11">
        <v>176</v>
      </c>
      <c r="I12" s="11" t="s">
        <v>506</v>
      </c>
    </row>
    <row r="13" spans="1:10">
      <c r="A13" s="9"/>
      <c r="B13" s="11">
        <v>217</v>
      </c>
      <c r="C13" s="8" t="s">
        <v>347</v>
      </c>
      <c r="D13" s="73" t="s">
        <v>114</v>
      </c>
      <c r="E13" s="8" t="s">
        <v>112</v>
      </c>
      <c r="F13" s="64">
        <v>350</v>
      </c>
      <c r="G13" s="64">
        <f>F13*1.2</f>
        <v>420</v>
      </c>
      <c r="H13" s="11">
        <v>166</v>
      </c>
      <c r="I13" s="11" t="s">
        <v>504</v>
      </c>
    </row>
    <row r="14" spans="1:10">
      <c r="C14" s="26"/>
      <c r="D14" s="26"/>
      <c r="E14" s="26"/>
      <c r="F14" s="122"/>
      <c r="G14" s="135"/>
      <c r="I14" s="26"/>
    </row>
    <row r="16" spans="1:10" s="21" customFormat="1" ht="15">
      <c r="B16" s="19"/>
      <c r="C16" s="24"/>
      <c r="D16" s="24"/>
      <c r="E16" s="25"/>
      <c r="F16" s="17"/>
      <c r="G16" s="19"/>
    </row>
  </sheetData>
  <sortState ref="A11:I13">
    <sortCondition ref="I11:I13"/>
  </sortState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G57" sqref="G57"/>
    </sheetView>
  </sheetViews>
  <sheetFormatPr defaultColWidth="9.140625" defaultRowHeight="15.75"/>
  <cols>
    <col min="1" max="1" width="9.140625" style="4" customWidth="1"/>
    <col min="2" max="2" width="9.140625" style="5" customWidth="1"/>
    <col min="3" max="3" width="11.7109375" style="4" customWidth="1"/>
    <col min="4" max="4" width="20.7109375" style="4" customWidth="1"/>
    <col min="5" max="5" width="34.140625" style="4" customWidth="1"/>
    <col min="6" max="6" width="9.140625" style="10"/>
    <col min="7" max="7" width="9.140625" style="40"/>
    <col min="8" max="16384" width="9.140625" style="4"/>
  </cols>
  <sheetData>
    <row r="1" spans="1:9">
      <c r="A1" s="7" t="s">
        <v>207</v>
      </c>
    </row>
    <row r="3" spans="1:9" s="30" customFormat="1">
      <c r="A3" s="30" t="s">
        <v>0</v>
      </c>
      <c r="B3" s="30" t="s">
        <v>15</v>
      </c>
      <c r="C3" s="30" t="s">
        <v>16</v>
      </c>
      <c r="D3" s="30" t="s">
        <v>17</v>
      </c>
      <c r="E3" s="30" t="s">
        <v>1</v>
      </c>
      <c r="F3" s="31" t="s">
        <v>2</v>
      </c>
      <c r="G3" s="31" t="s">
        <v>3</v>
      </c>
      <c r="H3" s="30" t="s">
        <v>4</v>
      </c>
      <c r="I3" s="30" t="s">
        <v>5</v>
      </c>
    </row>
    <row r="4" spans="1:9">
      <c r="A4" s="9"/>
      <c r="B4" s="11">
        <v>248</v>
      </c>
      <c r="C4" s="12" t="s">
        <v>451</v>
      </c>
      <c r="D4" s="12" t="s">
        <v>452</v>
      </c>
      <c r="E4" s="9" t="s">
        <v>435</v>
      </c>
      <c r="F4" s="46">
        <v>36</v>
      </c>
      <c r="G4" s="46">
        <f>F4*1.2</f>
        <v>43.199999999999996</v>
      </c>
      <c r="H4" s="11">
        <v>29.92</v>
      </c>
      <c r="I4" s="11" t="s">
        <v>502</v>
      </c>
    </row>
    <row r="5" spans="1:9">
      <c r="A5" s="9"/>
      <c r="B5" s="11">
        <v>159</v>
      </c>
      <c r="C5" s="80" t="s">
        <v>417</v>
      </c>
      <c r="D5" s="80" t="s">
        <v>414</v>
      </c>
      <c r="E5" s="51" t="s">
        <v>185</v>
      </c>
      <c r="F5" s="46">
        <v>25.5</v>
      </c>
      <c r="G5" s="48">
        <f>F5*1.2</f>
        <v>30.599999999999998</v>
      </c>
      <c r="H5" s="3">
        <v>28.11</v>
      </c>
      <c r="I5" s="11" t="s">
        <v>506</v>
      </c>
    </row>
    <row r="6" spans="1:9">
      <c r="A6" s="9"/>
      <c r="B6" s="11">
        <v>56</v>
      </c>
      <c r="C6" s="8" t="s">
        <v>29</v>
      </c>
      <c r="D6" s="8" t="s">
        <v>30</v>
      </c>
      <c r="E6" s="8" t="s">
        <v>20</v>
      </c>
      <c r="F6" s="48">
        <v>20.5</v>
      </c>
      <c r="G6" s="48">
        <f>F6*1.2</f>
        <v>24.599999999999998</v>
      </c>
      <c r="H6" s="3">
        <v>17.3</v>
      </c>
      <c r="I6" s="11" t="s">
        <v>504</v>
      </c>
    </row>
    <row r="7" spans="1:9">
      <c r="A7" s="9"/>
      <c r="B7" s="11">
        <v>232</v>
      </c>
      <c r="C7" s="96" t="s">
        <v>378</v>
      </c>
      <c r="D7" s="96" t="s">
        <v>379</v>
      </c>
      <c r="E7" s="96" t="s">
        <v>302</v>
      </c>
      <c r="F7" s="104">
        <v>15</v>
      </c>
      <c r="G7" s="48">
        <f>F7*1.2</f>
        <v>18</v>
      </c>
      <c r="H7" s="5">
        <v>15.22</v>
      </c>
      <c r="I7" s="149" t="s">
        <v>508</v>
      </c>
    </row>
    <row r="8" spans="1:9" s="21" customFormat="1">
      <c r="A8" s="9"/>
      <c r="B8" s="11">
        <v>227</v>
      </c>
      <c r="C8" s="8" t="s">
        <v>111</v>
      </c>
      <c r="D8" s="8" t="s">
        <v>385</v>
      </c>
      <c r="E8" s="8" t="s">
        <v>272</v>
      </c>
      <c r="F8" s="48">
        <v>14.5</v>
      </c>
      <c r="G8" s="48">
        <f>F8*1.2</f>
        <v>17.399999999999999</v>
      </c>
      <c r="H8" s="3">
        <v>13.53</v>
      </c>
      <c r="I8" s="11" t="s">
        <v>507</v>
      </c>
    </row>
    <row r="9" spans="1:9">
      <c r="C9" s="123"/>
      <c r="D9" s="123"/>
      <c r="E9" s="123"/>
      <c r="G9" s="10"/>
    </row>
    <row r="10" spans="1:9">
      <c r="C10" s="123"/>
      <c r="D10" s="123"/>
      <c r="E10" s="123"/>
      <c r="G10" s="10"/>
    </row>
    <row r="11" spans="1:9">
      <c r="C11" s="123"/>
      <c r="D11" s="123"/>
      <c r="E11" s="123"/>
      <c r="G11" s="10"/>
    </row>
    <row r="12" spans="1:9">
      <c r="C12" s="123"/>
      <c r="D12" s="123"/>
      <c r="E12" s="123"/>
      <c r="G12" s="10"/>
    </row>
    <row r="13" spans="1:9">
      <c r="C13" s="123"/>
      <c r="D13" s="123"/>
      <c r="E13" s="123"/>
      <c r="G13" s="10"/>
    </row>
    <row r="14" spans="1:9">
      <c r="C14" s="123"/>
      <c r="D14" s="123"/>
      <c r="E14" s="123"/>
      <c r="G14" s="10"/>
    </row>
    <row r="15" spans="1:9">
      <c r="C15" s="123"/>
      <c r="D15" s="123"/>
      <c r="E15" s="123"/>
      <c r="G15" s="10"/>
    </row>
    <row r="16" spans="1:9">
      <c r="C16" s="123"/>
      <c r="D16" s="123"/>
      <c r="E16" s="123"/>
      <c r="G16" s="10"/>
    </row>
    <row r="17" spans="3:7">
      <c r="C17" s="123"/>
      <c r="D17" s="123"/>
      <c r="E17" s="123"/>
      <c r="G17" s="10"/>
    </row>
    <row r="18" spans="3:7">
      <c r="C18" s="123"/>
      <c r="D18" s="123"/>
      <c r="E18" s="123"/>
      <c r="G18" s="10"/>
    </row>
    <row r="19" spans="3:7">
      <c r="C19" s="123"/>
      <c r="D19" s="123"/>
      <c r="E19" s="123"/>
      <c r="G19" s="10"/>
    </row>
    <row r="20" spans="3:7">
      <c r="C20" s="123"/>
      <c r="D20" s="123"/>
      <c r="E20" s="123"/>
      <c r="G20" s="10"/>
    </row>
    <row r="21" spans="3:7">
      <c r="C21" s="123"/>
      <c r="D21" s="123"/>
      <c r="E21" s="123"/>
      <c r="G21" s="10"/>
    </row>
    <row r="22" spans="3:7">
      <c r="C22" s="123"/>
      <c r="D22" s="123"/>
      <c r="E22" s="123"/>
      <c r="G22" s="10"/>
    </row>
    <row r="23" spans="3:7">
      <c r="C23" s="123"/>
      <c r="D23" s="123"/>
      <c r="E23" s="123"/>
      <c r="G23" s="10"/>
    </row>
    <row r="24" spans="3:7">
      <c r="C24" s="123"/>
      <c r="D24" s="123"/>
      <c r="E24" s="123"/>
      <c r="G24" s="10"/>
    </row>
    <row r="25" spans="3:7">
      <c r="C25" s="123"/>
      <c r="D25" s="123"/>
      <c r="E25" s="123"/>
      <c r="G25" s="10"/>
    </row>
    <row r="26" spans="3:7">
      <c r="C26" s="123"/>
      <c r="D26" s="123"/>
      <c r="E26" s="123"/>
      <c r="G26" s="10"/>
    </row>
    <row r="27" spans="3:7">
      <c r="C27" s="123"/>
      <c r="D27" s="123"/>
      <c r="E27" s="123"/>
      <c r="G27" s="10"/>
    </row>
    <row r="28" spans="3:7">
      <c r="C28" s="123"/>
      <c r="D28" s="123"/>
      <c r="E28" s="123"/>
      <c r="G28" s="10"/>
    </row>
    <row r="29" spans="3:7">
      <c r="C29" s="123"/>
      <c r="D29" s="123"/>
      <c r="E29" s="123"/>
      <c r="G29" s="10"/>
    </row>
    <row r="30" spans="3:7">
      <c r="C30" s="123"/>
      <c r="D30" s="123"/>
      <c r="E30" s="123"/>
      <c r="G30" s="10"/>
    </row>
    <row r="31" spans="3:7">
      <c r="C31" s="123"/>
      <c r="D31" s="123"/>
      <c r="E31" s="123"/>
      <c r="G31" s="10"/>
    </row>
    <row r="32" spans="3:7">
      <c r="C32" s="24"/>
      <c r="D32" s="24"/>
      <c r="E32" s="25"/>
      <c r="F32" s="20"/>
      <c r="G32" s="20"/>
    </row>
    <row r="33" spans="1:9">
      <c r="A33" s="7" t="s">
        <v>208</v>
      </c>
      <c r="C33" s="24"/>
      <c r="D33" s="24"/>
      <c r="E33" s="25"/>
      <c r="F33" s="20"/>
      <c r="G33" s="20"/>
    </row>
    <row r="34" spans="1:9">
      <c r="A34" s="7"/>
      <c r="C34" s="24"/>
      <c r="D34" s="24"/>
      <c r="E34" s="25"/>
      <c r="F34" s="20"/>
      <c r="G34" s="20"/>
    </row>
    <row r="35" spans="1:9">
      <c r="A35" s="4" t="s">
        <v>209</v>
      </c>
      <c r="C35" s="24"/>
      <c r="D35" s="24"/>
      <c r="E35" s="25"/>
      <c r="F35" s="20"/>
      <c r="G35" s="20"/>
    </row>
    <row r="36" spans="1:9" s="30" customFormat="1">
      <c r="A36" s="30" t="s">
        <v>0</v>
      </c>
      <c r="B36" s="30" t="s">
        <v>15</v>
      </c>
      <c r="C36" s="30" t="s">
        <v>16</v>
      </c>
      <c r="D36" s="30" t="s">
        <v>17</v>
      </c>
      <c r="E36" s="30" t="s">
        <v>1</v>
      </c>
      <c r="F36" s="31" t="s">
        <v>2</v>
      </c>
      <c r="G36" s="31" t="s">
        <v>3</v>
      </c>
      <c r="H36" s="30" t="s">
        <v>4</v>
      </c>
      <c r="I36" s="30" t="s">
        <v>5</v>
      </c>
    </row>
    <row r="37" spans="1:9">
      <c r="A37" s="9"/>
      <c r="B37" s="11">
        <v>26</v>
      </c>
      <c r="C37" s="69" t="s">
        <v>78</v>
      </c>
      <c r="D37" s="69" t="s">
        <v>77</v>
      </c>
      <c r="E37" s="99" t="s">
        <v>76</v>
      </c>
      <c r="F37" s="46">
        <v>58</v>
      </c>
      <c r="G37" s="48">
        <f>F37*1.2</f>
        <v>69.599999999999994</v>
      </c>
      <c r="H37" s="3">
        <v>51.08</v>
      </c>
      <c r="I37" s="11" t="s">
        <v>502</v>
      </c>
    </row>
    <row r="38" spans="1:9">
      <c r="A38" s="9"/>
      <c r="B38" s="11">
        <v>51</v>
      </c>
      <c r="C38" s="9" t="s">
        <v>22</v>
      </c>
      <c r="D38" s="9" t="s">
        <v>356</v>
      </c>
      <c r="E38" s="9" t="s">
        <v>20</v>
      </c>
      <c r="F38" s="46">
        <v>40</v>
      </c>
      <c r="G38" s="48">
        <f t="shared" ref="G38:G41" si="0">F38*1.2</f>
        <v>48</v>
      </c>
      <c r="H38" s="3">
        <v>41.04</v>
      </c>
      <c r="I38" s="11" t="s">
        <v>506</v>
      </c>
    </row>
    <row r="39" spans="1:9">
      <c r="A39" s="9"/>
      <c r="B39" s="11">
        <v>229</v>
      </c>
      <c r="C39" s="9" t="s">
        <v>383</v>
      </c>
      <c r="D39" s="9" t="s">
        <v>384</v>
      </c>
      <c r="E39" s="9" t="s">
        <v>272</v>
      </c>
      <c r="F39" s="46">
        <v>37</v>
      </c>
      <c r="G39" s="48">
        <f t="shared" si="0"/>
        <v>44.4</v>
      </c>
      <c r="H39" s="3">
        <v>38.51</v>
      </c>
      <c r="I39" s="11" t="s">
        <v>504</v>
      </c>
    </row>
    <row r="40" spans="1:9">
      <c r="A40" s="9"/>
      <c r="B40" s="11">
        <v>128</v>
      </c>
      <c r="C40" s="97" t="s">
        <v>46</v>
      </c>
      <c r="D40" s="9" t="s">
        <v>45</v>
      </c>
      <c r="E40" s="12" t="s">
        <v>43</v>
      </c>
      <c r="F40" s="46">
        <v>34</v>
      </c>
      <c r="G40" s="48">
        <f t="shared" si="0"/>
        <v>40.799999999999997</v>
      </c>
      <c r="H40" s="3">
        <v>27.77</v>
      </c>
      <c r="I40" s="11" t="s">
        <v>507</v>
      </c>
    </row>
    <row r="41" spans="1:9">
      <c r="A41" s="9"/>
      <c r="B41" s="11">
        <v>231</v>
      </c>
      <c r="C41" s="9" t="s">
        <v>376</v>
      </c>
      <c r="D41" s="9" t="s">
        <v>377</v>
      </c>
      <c r="E41" s="9" t="s">
        <v>302</v>
      </c>
      <c r="F41" s="46">
        <v>34</v>
      </c>
      <c r="G41" s="48">
        <f t="shared" si="0"/>
        <v>40.799999999999997</v>
      </c>
      <c r="H41" s="3">
        <v>34.36</v>
      </c>
      <c r="I41" s="11" t="s">
        <v>508</v>
      </c>
    </row>
    <row r="42" spans="1:9">
      <c r="C42" s="21"/>
      <c r="D42" s="21"/>
      <c r="E42" s="21"/>
      <c r="F42" s="20"/>
      <c r="G42" s="35"/>
      <c r="I42" s="19"/>
    </row>
    <row r="43" spans="1:9">
      <c r="A43" s="4" t="s">
        <v>486</v>
      </c>
      <c r="C43" s="21"/>
      <c r="D43" s="21"/>
      <c r="E43" s="21"/>
      <c r="F43" s="20"/>
      <c r="G43" s="35"/>
      <c r="I43" s="19"/>
    </row>
    <row r="44" spans="1:9">
      <c r="A44" s="177" t="s">
        <v>0</v>
      </c>
      <c r="B44" s="177" t="s">
        <v>15</v>
      </c>
      <c r="C44" s="177" t="s">
        <v>16</v>
      </c>
      <c r="D44" s="177" t="s">
        <v>17</v>
      </c>
      <c r="E44" s="177" t="s">
        <v>1</v>
      </c>
      <c r="F44" s="178" t="s">
        <v>2</v>
      </c>
      <c r="G44" s="178" t="s">
        <v>3</v>
      </c>
      <c r="H44" s="177" t="s">
        <v>4</v>
      </c>
      <c r="I44" s="177" t="s">
        <v>5</v>
      </c>
    </row>
    <row r="45" spans="1:9">
      <c r="A45" s="163"/>
      <c r="B45" s="160">
        <v>154</v>
      </c>
      <c r="C45" s="163" t="s">
        <v>66</v>
      </c>
      <c r="D45" s="163" t="s">
        <v>142</v>
      </c>
      <c r="E45" s="169" t="s">
        <v>140</v>
      </c>
      <c r="F45" s="162">
        <v>25.5</v>
      </c>
      <c r="G45" s="181">
        <f>F45*1.2</f>
        <v>30.599999999999998</v>
      </c>
      <c r="H45" s="160">
        <v>27.73</v>
      </c>
      <c r="I45" s="160" t="s">
        <v>502</v>
      </c>
    </row>
    <row r="46" spans="1:9">
      <c r="A46" s="9"/>
      <c r="B46" s="11">
        <v>250</v>
      </c>
      <c r="C46" s="59" t="s">
        <v>487</v>
      </c>
      <c r="D46" s="59" t="s">
        <v>488</v>
      </c>
      <c r="E46" s="9" t="s">
        <v>435</v>
      </c>
      <c r="F46" s="46">
        <v>24</v>
      </c>
      <c r="G46" s="48">
        <f>F46*1.2</f>
        <v>28.799999999999997</v>
      </c>
      <c r="H46" s="11">
        <v>25.15</v>
      </c>
      <c r="I46" s="11" t="s">
        <v>506</v>
      </c>
    </row>
    <row r="47" spans="1:9">
      <c r="A47" s="9"/>
      <c r="B47" s="11">
        <v>30</v>
      </c>
      <c r="C47" s="69" t="s">
        <v>82</v>
      </c>
      <c r="D47" s="69" t="s">
        <v>360</v>
      </c>
      <c r="E47" s="69" t="s">
        <v>76</v>
      </c>
      <c r="F47" s="46">
        <v>25</v>
      </c>
      <c r="G47" s="48">
        <f>F47*1.2</f>
        <v>30</v>
      </c>
      <c r="H47" s="11">
        <v>22.47</v>
      </c>
      <c r="I47" s="11" t="s">
        <v>504</v>
      </c>
    </row>
    <row r="48" spans="1:9">
      <c r="A48" s="163"/>
      <c r="B48" s="160">
        <v>153</v>
      </c>
      <c r="C48" s="163" t="s">
        <v>144</v>
      </c>
      <c r="D48" s="163" t="s">
        <v>143</v>
      </c>
      <c r="E48" s="8" t="s">
        <v>140</v>
      </c>
      <c r="F48" s="162">
        <v>22</v>
      </c>
      <c r="G48" s="181">
        <f>F48*1.2</f>
        <v>26.4</v>
      </c>
      <c r="H48" s="160">
        <v>19.82</v>
      </c>
      <c r="I48" s="160" t="s">
        <v>508</v>
      </c>
    </row>
    <row r="49" spans="1:9">
      <c r="A49" s="9"/>
      <c r="B49" s="11">
        <v>76</v>
      </c>
      <c r="C49" s="59" t="s">
        <v>132</v>
      </c>
      <c r="D49" s="59" t="s">
        <v>371</v>
      </c>
      <c r="E49" s="53" t="s">
        <v>265</v>
      </c>
      <c r="F49" s="46">
        <v>29.4</v>
      </c>
      <c r="G49" s="48">
        <f>F49*1.2</f>
        <v>35.279999999999994</v>
      </c>
      <c r="H49" s="11">
        <v>17.78</v>
      </c>
      <c r="I49" s="11" t="s">
        <v>507</v>
      </c>
    </row>
    <row r="50" spans="1:9">
      <c r="C50" s="21"/>
      <c r="D50" s="21"/>
      <c r="E50" s="21"/>
      <c r="F50" s="20"/>
      <c r="G50" s="35"/>
      <c r="I50" s="21"/>
    </row>
    <row r="51" spans="1:9">
      <c r="A51" s="4" t="s">
        <v>485</v>
      </c>
      <c r="C51" s="21"/>
      <c r="D51" s="21"/>
      <c r="E51" s="21"/>
      <c r="F51" s="20"/>
      <c r="G51" s="35"/>
      <c r="I51" s="21"/>
    </row>
    <row r="52" spans="1:9">
      <c r="A52" s="177" t="s">
        <v>0</v>
      </c>
      <c r="B52" s="177" t="s">
        <v>15</v>
      </c>
      <c r="C52" s="177" t="s">
        <v>16</v>
      </c>
      <c r="D52" s="177" t="s">
        <v>17</v>
      </c>
      <c r="E52" s="177" t="s">
        <v>1</v>
      </c>
      <c r="F52" s="178" t="s">
        <v>2</v>
      </c>
      <c r="G52" s="178" t="s">
        <v>3</v>
      </c>
      <c r="H52" s="177" t="s">
        <v>4</v>
      </c>
      <c r="I52" s="177" t="s">
        <v>5</v>
      </c>
    </row>
    <row r="53" spans="1:9">
      <c r="A53" s="163"/>
      <c r="B53" s="160">
        <v>166</v>
      </c>
      <c r="C53" s="285" t="s">
        <v>359</v>
      </c>
      <c r="D53" s="285" t="s">
        <v>386</v>
      </c>
      <c r="E53" s="163" t="s">
        <v>237</v>
      </c>
      <c r="F53" s="162">
        <v>16</v>
      </c>
      <c r="G53" s="181">
        <f>F53*1.2</f>
        <v>19.2</v>
      </c>
      <c r="H53" s="160">
        <v>14.18</v>
      </c>
      <c r="I53" s="160" t="s">
        <v>502</v>
      </c>
    </row>
    <row r="54" spans="1:9">
      <c r="A54" s="9"/>
      <c r="B54" s="11">
        <v>146</v>
      </c>
      <c r="C54" s="8" t="s">
        <v>420</v>
      </c>
      <c r="D54" s="8" t="s">
        <v>83</v>
      </c>
      <c r="E54" s="8" t="s">
        <v>399</v>
      </c>
      <c r="F54" s="48">
        <v>14</v>
      </c>
      <c r="G54" s="48">
        <f>F54*1.2</f>
        <v>16.8</v>
      </c>
      <c r="H54" s="46">
        <v>13.3</v>
      </c>
      <c r="I54" s="11" t="s">
        <v>506</v>
      </c>
    </row>
    <row r="55" spans="1:9">
      <c r="A55" s="9"/>
      <c r="B55" s="11">
        <v>228</v>
      </c>
      <c r="C55" s="9" t="s">
        <v>174</v>
      </c>
      <c r="D55" s="9" t="s">
        <v>173</v>
      </c>
      <c r="E55" s="9" t="s">
        <v>272</v>
      </c>
      <c r="F55" s="46">
        <v>19</v>
      </c>
      <c r="G55" s="48">
        <f>F55*1.2</f>
        <v>22.8</v>
      </c>
      <c r="H55" s="46">
        <v>22.9</v>
      </c>
      <c r="I55" s="11" t="s">
        <v>510</v>
      </c>
    </row>
  </sheetData>
  <sortState ref="A53:I55">
    <sortCondition ref="I53:I55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K9" sqref="K9"/>
    </sheetView>
  </sheetViews>
  <sheetFormatPr defaultColWidth="9.140625" defaultRowHeight="15.75"/>
  <cols>
    <col min="1" max="1" width="9.140625" style="4" customWidth="1"/>
    <col min="2" max="2" width="9.140625" style="5" customWidth="1"/>
    <col min="3" max="3" width="11.7109375" style="4" customWidth="1"/>
    <col min="4" max="4" width="20.7109375" style="4" customWidth="1"/>
    <col min="5" max="5" width="34" style="4" customWidth="1"/>
    <col min="6" max="7" width="9.140625" style="20"/>
    <col min="8" max="16384" width="9.140625" style="4"/>
  </cols>
  <sheetData>
    <row r="1" spans="1:9">
      <c r="A1" s="7" t="s">
        <v>199</v>
      </c>
    </row>
    <row r="3" spans="1:9">
      <c r="A3" s="1" t="s">
        <v>12</v>
      </c>
    </row>
    <row r="4" spans="1:9" s="30" customFormat="1">
      <c r="A4" s="30" t="s">
        <v>0</v>
      </c>
      <c r="B4" s="30" t="s">
        <v>15</v>
      </c>
      <c r="C4" s="30" t="s">
        <v>16</v>
      </c>
      <c r="D4" s="30" t="s">
        <v>17</v>
      </c>
      <c r="E4" s="30" t="s">
        <v>1</v>
      </c>
      <c r="F4" s="31" t="s">
        <v>2</v>
      </c>
      <c r="G4" s="23" t="s">
        <v>3</v>
      </c>
      <c r="H4" s="23" t="s">
        <v>4</v>
      </c>
      <c r="I4" s="30" t="s">
        <v>5</v>
      </c>
    </row>
    <row r="5" spans="1:9">
      <c r="A5" s="9"/>
      <c r="B5" s="11">
        <v>233</v>
      </c>
      <c r="C5" s="9" t="s">
        <v>64</v>
      </c>
      <c r="D5" s="9" t="s">
        <v>380</v>
      </c>
      <c r="E5" s="62" t="s">
        <v>302</v>
      </c>
      <c r="F5" s="46">
        <v>11</v>
      </c>
      <c r="G5" s="48">
        <f>F5*1.2</f>
        <v>13.2</v>
      </c>
      <c r="H5" s="11">
        <v>9.6199999999999992</v>
      </c>
      <c r="I5" s="124" t="s">
        <v>502</v>
      </c>
    </row>
    <row r="6" spans="1:9">
      <c r="A6" s="9"/>
      <c r="B6" s="11">
        <v>16</v>
      </c>
      <c r="C6" s="8" t="s">
        <v>96</v>
      </c>
      <c r="D6" s="8" t="s">
        <v>95</v>
      </c>
      <c r="E6" s="63" t="s">
        <v>94</v>
      </c>
      <c r="F6" s="210">
        <v>9.1</v>
      </c>
      <c r="G6" s="48">
        <f>F6*1.2</f>
        <v>10.92</v>
      </c>
      <c r="H6" s="11">
        <v>9.0500000000000007</v>
      </c>
      <c r="I6" s="11" t="s">
        <v>506</v>
      </c>
    </row>
    <row r="7" spans="1:9">
      <c r="A7" s="9"/>
      <c r="B7" s="11">
        <v>151</v>
      </c>
      <c r="C7" s="8" t="s">
        <v>138</v>
      </c>
      <c r="D7" s="8" t="s">
        <v>421</v>
      </c>
      <c r="E7" s="140" t="s">
        <v>399</v>
      </c>
      <c r="F7" s="48">
        <v>9.5</v>
      </c>
      <c r="G7" s="209">
        <f>F7*1.2</f>
        <v>11.4</v>
      </c>
      <c r="H7" s="11">
        <v>8.16</v>
      </c>
      <c r="I7" s="11" t="s">
        <v>504</v>
      </c>
    </row>
    <row r="8" spans="1:9">
      <c r="C8" s="26"/>
      <c r="D8" s="26"/>
      <c r="E8" s="26"/>
      <c r="F8" s="35"/>
      <c r="G8" s="35"/>
      <c r="I8" s="26"/>
    </row>
    <row r="9" spans="1:9">
      <c r="A9" s="1" t="s">
        <v>200</v>
      </c>
      <c r="C9" s="26"/>
      <c r="D9" s="26"/>
      <c r="E9" s="26"/>
      <c r="F9" s="35"/>
      <c r="G9" s="35"/>
      <c r="I9" s="26"/>
    </row>
    <row r="10" spans="1:9">
      <c r="A10" s="177" t="s">
        <v>0</v>
      </c>
      <c r="B10" s="177" t="s">
        <v>15</v>
      </c>
      <c r="C10" s="177" t="s">
        <v>16</v>
      </c>
      <c r="D10" s="177" t="s">
        <v>17</v>
      </c>
      <c r="E10" s="177" t="s">
        <v>1</v>
      </c>
      <c r="F10" s="178" t="s">
        <v>2</v>
      </c>
      <c r="G10" s="196" t="s">
        <v>3</v>
      </c>
      <c r="H10" s="196" t="s">
        <v>4</v>
      </c>
      <c r="I10" s="177" t="s">
        <v>5</v>
      </c>
    </row>
    <row r="11" spans="1:9">
      <c r="A11" s="163"/>
      <c r="B11" s="160">
        <v>207</v>
      </c>
      <c r="C11" s="169" t="s">
        <v>197</v>
      </c>
      <c r="D11" s="4" t="s">
        <v>196</v>
      </c>
      <c r="E11" s="169" t="s">
        <v>270</v>
      </c>
      <c r="F11" s="181">
        <v>8</v>
      </c>
      <c r="G11" s="181">
        <f t="shared" ref="G11:G18" si="0">F11*1.2</f>
        <v>9.6</v>
      </c>
      <c r="H11" s="160">
        <v>7.53</v>
      </c>
      <c r="I11" s="160" t="s">
        <v>502</v>
      </c>
    </row>
    <row r="12" spans="1:9">
      <c r="A12" s="9"/>
      <c r="B12" s="11">
        <v>230</v>
      </c>
      <c r="C12" s="9" t="s">
        <v>271</v>
      </c>
      <c r="D12" s="9" t="s">
        <v>382</v>
      </c>
      <c r="E12" s="9" t="s">
        <v>272</v>
      </c>
      <c r="F12" s="46">
        <v>7.5</v>
      </c>
      <c r="G12" s="48">
        <f t="shared" si="0"/>
        <v>9</v>
      </c>
      <c r="H12" s="11">
        <v>7.52</v>
      </c>
      <c r="I12" s="11" t="s">
        <v>506</v>
      </c>
    </row>
    <row r="13" spans="1:9">
      <c r="A13" s="9"/>
      <c r="B13" s="11">
        <v>238</v>
      </c>
      <c r="C13" s="61" t="s">
        <v>138</v>
      </c>
      <c r="D13" s="61" t="s">
        <v>381</v>
      </c>
      <c r="E13" s="61" t="s">
        <v>223</v>
      </c>
      <c r="F13" s="46">
        <v>7.5</v>
      </c>
      <c r="G13" s="48">
        <f t="shared" si="0"/>
        <v>9</v>
      </c>
      <c r="H13" s="11">
        <v>6.91</v>
      </c>
      <c r="I13" s="11" t="s">
        <v>504</v>
      </c>
    </row>
    <row r="14" spans="1:9">
      <c r="A14" s="9"/>
      <c r="B14" s="11">
        <v>66</v>
      </c>
      <c r="C14" s="9" t="s">
        <v>357</v>
      </c>
      <c r="D14" s="9" t="s">
        <v>358</v>
      </c>
      <c r="E14" s="97" t="s">
        <v>175</v>
      </c>
      <c r="F14" s="48">
        <v>5.9</v>
      </c>
      <c r="G14" s="48">
        <f t="shared" si="0"/>
        <v>7.08</v>
      </c>
      <c r="H14" s="11">
        <v>6.89</v>
      </c>
      <c r="I14" s="11" t="s">
        <v>508</v>
      </c>
    </row>
    <row r="15" spans="1:9">
      <c r="A15" s="9"/>
      <c r="B15" s="11">
        <v>245</v>
      </c>
      <c r="C15" s="8" t="s">
        <v>449</v>
      </c>
      <c r="D15" s="8" t="s">
        <v>450</v>
      </c>
      <c r="E15" s="9" t="s">
        <v>435</v>
      </c>
      <c r="F15" s="46">
        <v>6.5</v>
      </c>
      <c r="G15" s="46">
        <f t="shared" si="0"/>
        <v>7.8</v>
      </c>
      <c r="H15" s="11">
        <v>6.77</v>
      </c>
      <c r="I15" s="11" t="s">
        <v>507</v>
      </c>
    </row>
    <row r="16" spans="1:9">
      <c r="A16" s="9"/>
      <c r="B16" s="11">
        <v>240</v>
      </c>
      <c r="C16" s="9" t="s">
        <v>62</v>
      </c>
      <c r="D16" s="9" t="s">
        <v>448</v>
      </c>
      <c r="E16" s="9" t="s">
        <v>435</v>
      </c>
      <c r="F16" s="46">
        <v>7.5</v>
      </c>
      <c r="G16" s="46">
        <f t="shared" si="0"/>
        <v>9</v>
      </c>
      <c r="H16" s="11">
        <v>5.89</v>
      </c>
      <c r="I16" s="11" t="s">
        <v>505</v>
      </c>
    </row>
    <row r="17" spans="1:10">
      <c r="A17" s="9"/>
      <c r="B17" s="11">
        <v>14</v>
      </c>
      <c r="C17" s="59" t="s">
        <v>354</v>
      </c>
      <c r="D17" s="59" t="s">
        <v>355</v>
      </c>
      <c r="E17" s="59" t="s">
        <v>94</v>
      </c>
      <c r="F17" s="48">
        <v>6.7</v>
      </c>
      <c r="G17" s="48">
        <f t="shared" si="0"/>
        <v>8.0399999999999991</v>
      </c>
      <c r="H17" s="11">
        <v>5.83</v>
      </c>
      <c r="I17" s="11" t="s">
        <v>509</v>
      </c>
    </row>
    <row r="18" spans="1:10" s="30" customFormat="1">
      <c r="A18" s="146"/>
      <c r="B18" s="11">
        <v>5</v>
      </c>
      <c r="C18" s="97" t="s">
        <v>169</v>
      </c>
      <c r="D18" s="97" t="s">
        <v>433</v>
      </c>
      <c r="E18" s="97" t="s">
        <v>434</v>
      </c>
      <c r="F18" s="46">
        <v>7.5</v>
      </c>
      <c r="G18" s="46">
        <f t="shared" si="0"/>
        <v>9</v>
      </c>
      <c r="H18" s="11">
        <v>5.69</v>
      </c>
      <c r="I18" s="11" t="s">
        <v>503</v>
      </c>
      <c r="J18" s="33"/>
    </row>
    <row r="20" spans="1:10">
      <c r="F20" s="10"/>
      <c r="G20" s="4"/>
    </row>
    <row r="21" spans="1:10">
      <c r="F21" s="10"/>
      <c r="G21" s="4"/>
    </row>
    <row r="22" spans="1:10">
      <c r="F22" s="10"/>
      <c r="G22" s="4"/>
    </row>
    <row r="23" spans="1:10">
      <c r="F23" s="10"/>
      <c r="G23" s="4"/>
    </row>
    <row r="24" spans="1:10">
      <c r="F24" s="10"/>
      <c r="G24" s="4"/>
    </row>
    <row r="25" spans="1:10">
      <c r="F25" s="10"/>
      <c r="G25" s="4"/>
    </row>
  </sheetData>
  <sortState ref="A5:I7">
    <sortCondition ref="I5:I7"/>
  </sortState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G30" sqref="G30"/>
    </sheetView>
  </sheetViews>
  <sheetFormatPr defaultColWidth="9.140625" defaultRowHeight="15.75"/>
  <cols>
    <col min="1" max="1" width="9.140625" style="4" customWidth="1"/>
    <col min="2" max="2" width="9.140625" style="5" customWidth="1"/>
    <col min="3" max="3" width="11.7109375" style="4" customWidth="1"/>
    <col min="4" max="4" width="20.7109375" style="4" customWidth="1"/>
    <col min="5" max="5" width="34.85546875" style="4" customWidth="1"/>
    <col min="6" max="6" width="9.140625" style="10"/>
    <col min="7" max="7" width="9.140625" style="20"/>
    <col min="8" max="16384" width="9.140625" style="4"/>
  </cols>
  <sheetData>
    <row r="1" spans="1:9">
      <c r="A1" s="7" t="s">
        <v>10</v>
      </c>
    </row>
    <row r="2" spans="1:9">
      <c r="A2" s="7"/>
    </row>
    <row r="3" spans="1:9">
      <c r="A3" s="4" t="s">
        <v>12</v>
      </c>
      <c r="C3" s="29"/>
      <c r="D3" s="29"/>
      <c r="E3" s="29"/>
      <c r="F3" s="35"/>
    </row>
    <row r="4" spans="1:9" s="30" customFormat="1">
      <c r="A4" s="30" t="s">
        <v>0</v>
      </c>
      <c r="B4" s="30" t="s">
        <v>15</v>
      </c>
      <c r="C4" s="30" t="s">
        <v>16</v>
      </c>
      <c r="D4" s="30" t="s">
        <v>17</v>
      </c>
      <c r="E4" s="30" t="s">
        <v>1</v>
      </c>
      <c r="F4" s="31" t="s">
        <v>2</v>
      </c>
      <c r="G4" s="30" t="s">
        <v>3</v>
      </c>
      <c r="H4" s="23" t="s">
        <v>4</v>
      </c>
      <c r="I4" s="30" t="s">
        <v>5</v>
      </c>
    </row>
    <row r="5" spans="1:9">
      <c r="A5" s="9"/>
      <c r="B5" s="11">
        <v>161</v>
      </c>
      <c r="C5" s="105" t="s">
        <v>430</v>
      </c>
      <c r="D5" s="51" t="s">
        <v>431</v>
      </c>
      <c r="E5" s="51" t="s">
        <v>185</v>
      </c>
      <c r="F5" s="90">
        <v>17</v>
      </c>
      <c r="G5" s="48">
        <f t="shared" ref="G5:G10" si="0">F5*1.3</f>
        <v>22.1</v>
      </c>
      <c r="H5" s="11">
        <v>17.29</v>
      </c>
      <c r="I5" s="11" t="s">
        <v>502</v>
      </c>
    </row>
    <row r="6" spans="1:9">
      <c r="A6" s="9"/>
      <c r="B6" s="11">
        <v>99</v>
      </c>
      <c r="C6" s="71" t="s">
        <v>53</v>
      </c>
      <c r="D6" s="8" t="s">
        <v>422</v>
      </c>
      <c r="E6" s="8" t="s">
        <v>394</v>
      </c>
      <c r="F6" s="281">
        <v>14.9</v>
      </c>
      <c r="G6" s="48">
        <f t="shared" si="0"/>
        <v>19.37</v>
      </c>
      <c r="H6" s="11">
        <v>16.440000000000001</v>
      </c>
      <c r="I6" s="11" t="s">
        <v>506</v>
      </c>
    </row>
    <row r="7" spans="1:9">
      <c r="A7" s="11"/>
      <c r="B7" s="11">
        <v>182</v>
      </c>
      <c r="C7" s="277" t="s">
        <v>469</v>
      </c>
      <c r="D7" s="279" t="s">
        <v>470</v>
      </c>
      <c r="E7" s="83" t="s">
        <v>499</v>
      </c>
      <c r="F7" s="155">
        <v>15</v>
      </c>
      <c r="G7" s="48">
        <f t="shared" si="0"/>
        <v>19.5</v>
      </c>
      <c r="H7" s="11">
        <v>13.67</v>
      </c>
      <c r="I7" s="11" t="s">
        <v>504</v>
      </c>
    </row>
    <row r="8" spans="1:9">
      <c r="A8" s="9"/>
      <c r="B8" s="11">
        <v>137</v>
      </c>
      <c r="C8" s="278" t="s">
        <v>365</v>
      </c>
      <c r="D8" s="280" t="s">
        <v>366</v>
      </c>
      <c r="E8" s="110" t="s">
        <v>133</v>
      </c>
      <c r="F8" s="276">
        <v>10.7</v>
      </c>
      <c r="G8" s="48">
        <f t="shared" si="0"/>
        <v>13.91</v>
      </c>
      <c r="H8" s="11">
        <v>10.61</v>
      </c>
      <c r="I8" s="11" t="s">
        <v>508</v>
      </c>
    </row>
    <row r="9" spans="1:9">
      <c r="A9" s="9"/>
      <c r="B9" s="11">
        <v>80</v>
      </c>
      <c r="C9" s="55" t="s">
        <v>363</v>
      </c>
      <c r="D9" s="55" t="s">
        <v>364</v>
      </c>
      <c r="E9" s="153" t="s">
        <v>447</v>
      </c>
      <c r="F9" s="154">
        <v>11.2</v>
      </c>
      <c r="G9" s="48">
        <f t="shared" si="0"/>
        <v>14.559999999999999</v>
      </c>
      <c r="H9" s="11">
        <v>9.65</v>
      </c>
      <c r="I9" s="226" t="s">
        <v>507</v>
      </c>
    </row>
    <row r="10" spans="1:9">
      <c r="A10" s="9"/>
      <c r="B10" s="11">
        <v>184</v>
      </c>
      <c r="C10" s="275" t="s">
        <v>471</v>
      </c>
      <c r="D10" s="65" t="s">
        <v>472</v>
      </c>
      <c r="E10" s="8" t="s">
        <v>499</v>
      </c>
      <c r="F10" s="90">
        <v>15</v>
      </c>
      <c r="G10" s="48">
        <f t="shared" si="0"/>
        <v>19.5</v>
      </c>
      <c r="H10" s="11">
        <v>7.89</v>
      </c>
      <c r="I10" s="11" t="s">
        <v>505</v>
      </c>
    </row>
    <row r="12" spans="1:9">
      <c r="A12" s="4" t="s">
        <v>200</v>
      </c>
      <c r="C12" s="183"/>
      <c r="D12" s="183"/>
      <c r="E12" s="183"/>
      <c r="F12" s="20"/>
      <c r="G12" s="35"/>
      <c r="I12" s="183"/>
    </row>
    <row r="13" spans="1:9">
      <c r="A13" s="177" t="s">
        <v>0</v>
      </c>
      <c r="B13" s="177" t="s">
        <v>15</v>
      </c>
      <c r="C13" s="177" t="s">
        <v>16</v>
      </c>
      <c r="D13" s="177" t="s">
        <v>17</v>
      </c>
      <c r="E13" s="177" t="s">
        <v>1</v>
      </c>
      <c r="F13" s="178" t="s">
        <v>2</v>
      </c>
      <c r="G13" s="177" t="s">
        <v>3</v>
      </c>
      <c r="H13" s="196" t="s">
        <v>4</v>
      </c>
      <c r="I13" s="177" t="s">
        <v>5</v>
      </c>
    </row>
    <row r="14" spans="1:9">
      <c r="A14" s="163"/>
      <c r="B14" s="160">
        <v>192</v>
      </c>
      <c r="C14" s="197" t="s">
        <v>374</v>
      </c>
      <c r="D14" s="161" t="s">
        <v>375</v>
      </c>
      <c r="E14" s="169" t="s">
        <v>163</v>
      </c>
      <c r="F14" s="198">
        <v>9.8000000000000007</v>
      </c>
      <c r="G14" s="48">
        <f t="shared" ref="G14" si="1">F14*1.3</f>
        <v>12.740000000000002</v>
      </c>
      <c r="H14" s="160">
        <v>12.42</v>
      </c>
      <c r="I14" s="160" t="s">
        <v>502</v>
      </c>
    </row>
    <row r="15" spans="1:9">
      <c r="A15" s="9"/>
      <c r="B15" s="11">
        <v>222</v>
      </c>
      <c r="C15" s="282" t="s">
        <v>351</v>
      </c>
      <c r="D15" s="66" t="s">
        <v>352</v>
      </c>
      <c r="E15" s="66" t="s">
        <v>47</v>
      </c>
      <c r="F15" s="283">
        <v>8.9</v>
      </c>
      <c r="G15" s="48">
        <f t="shared" ref="G15:G20" si="2">F15*1.3</f>
        <v>11.57</v>
      </c>
      <c r="H15" s="11">
        <v>10.34</v>
      </c>
      <c r="I15" s="228" t="s">
        <v>506</v>
      </c>
    </row>
    <row r="16" spans="1:9">
      <c r="A16" s="9"/>
      <c r="B16" s="11">
        <v>172</v>
      </c>
      <c r="C16" s="67" t="s">
        <v>367</v>
      </c>
      <c r="D16" s="9" t="s">
        <v>368</v>
      </c>
      <c r="E16" s="9" t="s">
        <v>14</v>
      </c>
      <c r="F16" s="91">
        <v>9.15</v>
      </c>
      <c r="G16" s="48">
        <f t="shared" si="2"/>
        <v>11.895000000000001</v>
      </c>
      <c r="H16" s="46">
        <v>9.6999999999999993</v>
      </c>
      <c r="I16" s="11" t="s">
        <v>504</v>
      </c>
    </row>
    <row r="17" spans="1:9">
      <c r="A17" s="9"/>
      <c r="B17" s="11">
        <v>188</v>
      </c>
      <c r="C17" s="9" t="s">
        <v>473</v>
      </c>
      <c r="D17" s="9" t="s">
        <v>474</v>
      </c>
      <c r="E17" s="8" t="s">
        <v>499</v>
      </c>
      <c r="F17" s="46">
        <v>9.1</v>
      </c>
      <c r="G17" s="48">
        <f t="shared" si="2"/>
        <v>11.83</v>
      </c>
      <c r="H17" s="11">
        <v>8.26</v>
      </c>
      <c r="I17" s="11" t="s">
        <v>508</v>
      </c>
    </row>
    <row r="18" spans="1:9">
      <c r="A18" s="9"/>
      <c r="B18" s="11">
        <v>100</v>
      </c>
      <c r="C18" s="8" t="s">
        <v>423</v>
      </c>
      <c r="D18" s="8" t="s">
        <v>424</v>
      </c>
      <c r="E18" s="8" t="s">
        <v>394</v>
      </c>
      <c r="F18" s="134">
        <v>6.95</v>
      </c>
      <c r="G18" s="48">
        <f t="shared" si="2"/>
        <v>9.0350000000000001</v>
      </c>
      <c r="H18" s="11">
        <v>7.57</v>
      </c>
      <c r="I18" s="11" t="s">
        <v>507</v>
      </c>
    </row>
    <row r="19" spans="1:9" s="30" customFormat="1">
      <c r="A19" s="9"/>
      <c r="B19" s="11">
        <v>173</v>
      </c>
      <c r="C19" s="9" t="s">
        <v>369</v>
      </c>
      <c r="D19" s="9" t="s">
        <v>370</v>
      </c>
      <c r="E19" s="9" t="s">
        <v>14</v>
      </c>
      <c r="F19" s="48">
        <v>8.61</v>
      </c>
      <c r="G19" s="48">
        <f t="shared" si="2"/>
        <v>11.193</v>
      </c>
      <c r="H19" s="11">
        <v>7.15</v>
      </c>
      <c r="I19" s="11" t="s">
        <v>505</v>
      </c>
    </row>
    <row r="20" spans="1:9">
      <c r="A20" s="9"/>
      <c r="B20" s="11">
        <v>42</v>
      </c>
      <c r="C20" s="8" t="s">
        <v>160</v>
      </c>
      <c r="D20" s="8" t="s">
        <v>372</v>
      </c>
      <c r="E20" s="8" t="s">
        <v>267</v>
      </c>
      <c r="F20" s="134">
        <v>6.9</v>
      </c>
      <c r="G20" s="48">
        <f t="shared" si="2"/>
        <v>8.9700000000000006</v>
      </c>
      <c r="H20" s="11">
        <v>6.02</v>
      </c>
      <c r="I20" s="255" t="s">
        <v>509</v>
      </c>
    </row>
    <row r="21" spans="1:9">
      <c r="G21" s="4"/>
    </row>
    <row r="22" spans="1:9">
      <c r="G22" s="4"/>
    </row>
    <row r="23" spans="1:9">
      <c r="G23" s="4"/>
    </row>
    <row r="24" spans="1:9" s="30" customFormat="1">
      <c r="F24" s="31"/>
    </row>
    <row r="25" spans="1:9">
      <c r="G25" s="4"/>
    </row>
    <row r="26" spans="1:9">
      <c r="G26" s="4"/>
    </row>
    <row r="27" spans="1:9">
      <c r="G27" s="4"/>
    </row>
    <row r="28" spans="1:9">
      <c r="G28" s="4"/>
    </row>
    <row r="29" spans="1:9">
      <c r="G29" s="4"/>
    </row>
    <row r="30" spans="1:9">
      <c r="G30" s="4"/>
    </row>
    <row r="31" spans="1:9">
      <c r="G31" s="4"/>
    </row>
    <row r="32" spans="1:9">
      <c r="G32" s="4"/>
    </row>
  </sheetData>
  <sortState ref="A15:I20">
    <sortCondition ref="I15:I20"/>
  </sortState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E32" sqref="E32"/>
    </sheetView>
  </sheetViews>
  <sheetFormatPr defaultColWidth="9.140625" defaultRowHeight="15.75"/>
  <cols>
    <col min="1" max="1" width="9.140625" style="4" customWidth="1"/>
    <col min="2" max="2" width="9.140625" style="5" customWidth="1"/>
    <col min="3" max="3" width="11.7109375" style="4" customWidth="1"/>
    <col min="4" max="4" width="20.7109375" style="4" customWidth="1"/>
    <col min="5" max="5" width="34.7109375" style="4" customWidth="1"/>
    <col min="6" max="7" width="9.140625" style="10"/>
    <col min="8" max="16384" width="9.140625" style="4"/>
  </cols>
  <sheetData>
    <row r="1" spans="1:9">
      <c r="A1" s="7" t="s">
        <v>11</v>
      </c>
    </row>
    <row r="3" spans="1:9">
      <c r="A3" s="1" t="s">
        <v>12</v>
      </c>
    </row>
    <row r="4" spans="1:9" s="30" customFormat="1">
      <c r="A4" s="30" t="s">
        <v>0</v>
      </c>
      <c r="B4" s="30" t="s">
        <v>15</v>
      </c>
      <c r="C4" s="30" t="s">
        <v>16</v>
      </c>
      <c r="D4" s="30" t="s">
        <v>17</v>
      </c>
      <c r="E4" s="30" t="s">
        <v>1</v>
      </c>
      <c r="F4" s="31" t="s">
        <v>2</v>
      </c>
      <c r="G4" s="31" t="s">
        <v>3</v>
      </c>
      <c r="H4" s="30" t="s">
        <v>4</v>
      </c>
      <c r="I4" s="30" t="s">
        <v>5</v>
      </c>
    </row>
    <row r="5" spans="1:9">
      <c r="A5" s="2"/>
      <c r="B5" s="11">
        <v>36</v>
      </c>
      <c r="C5" s="9" t="s">
        <v>497</v>
      </c>
      <c r="D5" s="9" t="s">
        <v>45</v>
      </c>
      <c r="E5" s="97" t="s">
        <v>490</v>
      </c>
      <c r="F5" s="64">
        <v>23.45</v>
      </c>
      <c r="G5" s="48">
        <f>F5*1.3</f>
        <v>30.484999999999999</v>
      </c>
      <c r="H5" s="46">
        <v>25</v>
      </c>
      <c r="I5" s="46" t="s">
        <v>502</v>
      </c>
    </row>
    <row r="6" spans="1:9">
      <c r="A6" s="2"/>
      <c r="B6" s="11">
        <v>13</v>
      </c>
      <c r="C6" s="72" t="s">
        <v>60</v>
      </c>
      <c r="D6" s="59" t="s">
        <v>388</v>
      </c>
      <c r="E6" s="8" t="s">
        <v>391</v>
      </c>
      <c r="F6" s="91" t="s">
        <v>373</v>
      </c>
      <c r="G6" s="48">
        <v>24.57</v>
      </c>
      <c r="H6" s="46">
        <v>18.48</v>
      </c>
      <c r="I6" s="46" t="s">
        <v>506</v>
      </c>
    </row>
    <row r="7" spans="1:9">
      <c r="A7" s="2"/>
      <c r="B7" s="11">
        <v>67</v>
      </c>
      <c r="C7" s="71" t="s">
        <v>197</v>
      </c>
      <c r="D7" s="8" t="s">
        <v>353</v>
      </c>
      <c r="E7" s="8" t="s">
        <v>315</v>
      </c>
      <c r="F7" s="91">
        <v>18</v>
      </c>
      <c r="G7" s="48">
        <f>F7*1.3</f>
        <v>23.400000000000002</v>
      </c>
      <c r="H7" s="46">
        <v>17.149999999999999</v>
      </c>
      <c r="I7" s="46" t="s">
        <v>504</v>
      </c>
    </row>
    <row r="8" spans="1:9">
      <c r="A8" s="2"/>
      <c r="B8" s="11">
        <v>141</v>
      </c>
      <c r="C8" s="129" t="s">
        <v>80</v>
      </c>
      <c r="D8" s="82" t="s">
        <v>181</v>
      </c>
      <c r="E8" s="82" t="s">
        <v>178</v>
      </c>
      <c r="F8" s="127">
        <v>20</v>
      </c>
      <c r="G8" s="48">
        <f>F8*1.3</f>
        <v>26</v>
      </c>
      <c r="H8" s="46">
        <v>17.05</v>
      </c>
      <c r="I8" s="46" t="s">
        <v>508</v>
      </c>
    </row>
    <row r="9" spans="1:9" s="30" customFormat="1">
      <c r="A9" s="128"/>
      <c r="B9" s="11">
        <v>9</v>
      </c>
      <c r="C9" s="71" t="s">
        <v>91</v>
      </c>
      <c r="D9" s="8" t="s">
        <v>387</v>
      </c>
      <c r="E9" s="8" t="s">
        <v>391</v>
      </c>
      <c r="F9" s="91">
        <v>17.8</v>
      </c>
      <c r="G9" s="48">
        <f>F9*1.3</f>
        <v>23.14</v>
      </c>
      <c r="H9" s="46">
        <v>15.66</v>
      </c>
      <c r="I9" s="46" t="s">
        <v>507</v>
      </c>
    </row>
    <row r="10" spans="1:9">
      <c r="I10" s="5"/>
    </row>
    <row r="12" spans="1:9">
      <c r="A12" s="1" t="s">
        <v>200</v>
      </c>
      <c r="C12" s="183"/>
      <c r="D12" s="183"/>
      <c r="E12" s="183"/>
      <c r="F12" s="20"/>
      <c r="G12" s="35"/>
      <c r="I12" s="183"/>
    </row>
    <row r="13" spans="1:9">
      <c r="A13" s="177" t="s">
        <v>0</v>
      </c>
      <c r="B13" s="177" t="s">
        <v>15</v>
      </c>
      <c r="C13" s="177" t="s">
        <v>16</v>
      </c>
      <c r="D13" s="177" t="s">
        <v>17</v>
      </c>
      <c r="E13" s="177" t="s">
        <v>1</v>
      </c>
      <c r="F13" s="178" t="s">
        <v>2</v>
      </c>
      <c r="G13" s="178" t="s">
        <v>3</v>
      </c>
      <c r="H13" s="177" t="s">
        <v>4</v>
      </c>
      <c r="I13" s="177" t="s">
        <v>5</v>
      </c>
    </row>
    <row r="14" spans="1:9">
      <c r="A14" s="163"/>
      <c r="B14" s="160">
        <v>101</v>
      </c>
      <c r="C14" s="182" t="s">
        <v>425</v>
      </c>
      <c r="D14" s="169" t="s">
        <v>426</v>
      </c>
      <c r="E14" s="169" t="s">
        <v>394</v>
      </c>
      <c r="F14" s="199">
        <v>14.2</v>
      </c>
      <c r="G14" s="48">
        <f t="shared" ref="G14" si="0">F14*1.3</f>
        <v>18.46</v>
      </c>
      <c r="H14" s="160">
        <v>17.190000000000001</v>
      </c>
      <c r="I14" s="227" t="s">
        <v>502</v>
      </c>
    </row>
    <row r="15" spans="1:9">
      <c r="A15" s="9"/>
      <c r="B15" s="11">
        <v>11</v>
      </c>
      <c r="C15" s="214" t="s">
        <v>132</v>
      </c>
      <c r="D15" s="284" t="s">
        <v>389</v>
      </c>
      <c r="E15" s="83" t="s">
        <v>391</v>
      </c>
      <c r="F15" s="90">
        <v>11.2</v>
      </c>
      <c r="G15" s="48">
        <f>F15*1.3</f>
        <v>14.559999999999999</v>
      </c>
      <c r="H15" s="11">
        <v>11.92</v>
      </c>
      <c r="I15" s="64" t="s">
        <v>506</v>
      </c>
    </row>
    <row r="16" spans="1:9">
      <c r="A16" s="9"/>
      <c r="B16" s="11">
        <v>12</v>
      </c>
      <c r="C16" s="71" t="s">
        <v>32</v>
      </c>
      <c r="D16" s="8" t="s">
        <v>390</v>
      </c>
      <c r="E16" s="8" t="s">
        <v>391</v>
      </c>
      <c r="F16" s="90">
        <v>10.8</v>
      </c>
      <c r="G16" s="48">
        <f>F16*1.3</f>
        <v>14.040000000000001</v>
      </c>
      <c r="H16" s="11">
        <v>10.029999999999999</v>
      </c>
      <c r="I16" s="64" t="s">
        <v>504</v>
      </c>
    </row>
    <row r="17" spans="1:9">
      <c r="A17" s="9"/>
      <c r="B17" s="11">
        <v>136</v>
      </c>
      <c r="C17" s="105" t="s">
        <v>21</v>
      </c>
      <c r="D17" s="230" t="s">
        <v>392</v>
      </c>
      <c r="E17" s="51" t="s">
        <v>133</v>
      </c>
      <c r="F17" s="90">
        <v>13.1</v>
      </c>
      <c r="G17" s="48">
        <f>F17*1.3</f>
        <v>17.03</v>
      </c>
      <c r="H17" s="11">
        <v>9.35</v>
      </c>
      <c r="I17" s="11" t="s">
        <v>508</v>
      </c>
    </row>
    <row r="18" spans="1:9">
      <c r="C18" s="26"/>
      <c r="D18" s="26"/>
      <c r="E18" s="26"/>
      <c r="F18" s="20"/>
      <c r="G18" s="35"/>
      <c r="I18" s="135"/>
    </row>
    <row r="19" spans="1:9">
      <c r="A19" s="1" t="s">
        <v>483</v>
      </c>
      <c r="C19" s="26"/>
      <c r="D19" s="26"/>
      <c r="E19" s="26"/>
      <c r="F19" s="20"/>
      <c r="G19" s="35"/>
      <c r="I19" s="26"/>
    </row>
    <row r="20" spans="1:9">
      <c r="A20" s="177" t="s">
        <v>0</v>
      </c>
      <c r="B20" s="177" t="s">
        <v>15</v>
      </c>
      <c r="C20" s="177" t="s">
        <v>16</v>
      </c>
      <c r="D20" s="177" t="s">
        <v>17</v>
      </c>
      <c r="E20" s="177" t="s">
        <v>1</v>
      </c>
      <c r="F20" s="178" t="s">
        <v>2</v>
      </c>
      <c r="G20" s="178" t="s">
        <v>3</v>
      </c>
      <c r="H20" s="177" t="s">
        <v>4</v>
      </c>
      <c r="I20" s="177" t="s">
        <v>5</v>
      </c>
    </row>
    <row r="21" spans="1:9">
      <c r="A21" s="163"/>
      <c r="B21" s="160">
        <v>79</v>
      </c>
      <c r="C21" s="200" t="s">
        <v>361</v>
      </c>
      <c r="D21" s="201" t="s">
        <v>362</v>
      </c>
      <c r="E21" s="202" t="s">
        <v>447</v>
      </c>
      <c r="F21" s="203">
        <v>9.3000000000000007</v>
      </c>
      <c r="G21" s="181">
        <f>F21*1.2</f>
        <v>11.16</v>
      </c>
      <c r="H21" s="160">
        <v>10.199999999999999</v>
      </c>
      <c r="I21" s="229" t="s">
        <v>502</v>
      </c>
    </row>
    <row r="22" spans="1:9" s="30" customFormat="1">
      <c r="A22" s="9"/>
      <c r="B22" s="11">
        <v>102</v>
      </c>
      <c r="C22" s="129" t="s">
        <v>427</v>
      </c>
      <c r="D22" s="82" t="s">
        <v>428</v>
      </c>
      <c r="E22" s="82" t="s">
        <v>394</v>
      </c>
      <c r="F22" s="148">
        <v>6.95</v>
      </c>
      <c r="G22" s="48">
        <f>F22*1.2</f>
        <v>8.34</v>
      </c>
      <c r="H22" s="11">
        <v>7.89</v>
      </c>
      <c r="I22" s="64" t="s">
        <v>506</v>
      </c>
    </row>
    <row r="23" spans="1:9">
      <c r="A23" s="146"/>
      <c r="B23" s="11">
        <v>160</v>
      </c>
      <c r="C23" s="121" t="s">
        <v>306</v>
      </c>
      <c r="D23" s="110" t="s">
        <v>429</v>
      </c>
      <c r="E23" s="110" t="s">
        <v>185</v>
      </c>
      <c r="F23" s="94">
        <v>9</v>
      </c>
      <c r="G23" s="48">
        <f>F23*1.2</f>
        <v>10.799999999999999</v>
      </c>
      <c r="H23" s="11">
        <v>7.73</v>
      </c>
      <c r="I23" s="11" t="s">
        <v>504</v>
      </c>
    </row>
    <row r="24" spans="1:9">
      <c r="G24" s="4"/>
      <c r="I24" s="5"/>
    </row>
    <row r="25" spans="1:9">
      <c r="G25" s="4"/>
    </row>
    <row r="26" spans="1:9">
      <c r="G26" s="4"/>
    </row>
    <row r="27" spans="1:9">
      <c r="G27" s="4"/>
    </row>
  </sheetData>
  <sortState ref="A21:I23">
    <sortCondition ref="I21:I2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opLeftCell="A28" zoomScale="80" zoomScaleNormal="80" workbookViewId="0">
      <selection activeCell="L42" sqref="L42"/>
    </sheetView>
  </sheetViews>
  <sheetFormatPr defaultColWidth="9.140625" defaultRowHeight="15.75"/>
  <cols>
    <col min="1" max="1" width="9.140625" style="5" customWidth="1"/>
    <col min="2" max="2" width="9.140625" style="4" customWidth="1"/>
    <col min="3" max="3" width="11.7109375" style="4" customWidth="1"/>
    <col min="4" max="4" width="20.7109375" style="13" customWidth="1"/>
    <col min="5" max="5" width="35.140625" style="13" customWidth="1"/>
    <col min="6" max="6" width="9.140625" style="10"/>
    <col min="7" max="16384" width="9.140625" style="4"/>
  </cols>
  <sheetData>
    <row r="1" spans="1:9">
      <c r="A1" s="42" t="s">
        <v>7</v>
      </c>
    </row>
    <row r="3" spans="1:9">
      <c r="A3" s="37" t="s">
        <v>216</v>
      </c>
    </row>
    <row r="4" spans="1:9" s="30" customFormat="1">
      <c r="A4" s="30" t="s">
        <v>0</v>
      </c>
      <c r="B4" s="30" t="s">
        <v>15</v>
      </c>
      <c r="C4" s="30" t="s">
        <v>16</v>
      </c>
      <c r="D4" s="42" t="s">
        <v>17</v>
      </c>
      <c r="E4" s="30" t="s">
        <v>1</v>
      </c>
      <c r="F4" s="31" t="s">
        <v>2</v>
      </c>
      <c r="G4" s="34" t="s">
        <v>3</v>
      </c>
      <c r="H4" s="30" t="s">
        <v>4</v>
      </c>
      <c r="I4" s="30" t="s">
        <v>5</v>
      </c>
    </row>
    <row r="5" spans="1:9">
      <c r="A5" s="11">
        <v>3</v>
      </c>
      <c r="B5" s="11">
        <v>116</v>
      </c>
      <c r="C5" s="9" t="s">
        <v>328</v>
      </c>
      <c r="D5" s="97" t="s">
        <v>329</v>
      </c>
      <c r="E5" s="62" t="s">
        <v>50</v>
      </c>
      <c r="F5" s="46">
        <v>15</v>
      </c>
      <c r="G5" s="46">
        <f>F5*0.85</f>
        <v>12.75</v>
      </c>
      <c r="H5" s="11">
        <v>14.2</v>
      </c>
      <c r="I5" s="11" t="s">
        <v>502</v>
      </c>
    </row>
    <row r="6" spans="1:9">
      <c r="A6" s="11">
        <v>4</v>
      </c>
      <c r="B6" s="11">
        <v>183</v>
      </c>
      <c r="C6" s="65" t="s">
        <v>462</v>
      </c>
      <c r="D6" s="77" t="s">
        <v>463</v>
      </c>
      <c r="E6" s="65" t="s">
        <v>464</v>
      </c>
      <c r="F6" s="244">
        <v>17</v>
      </c>
      <c r="G6" s="46">
        <v>14.45</v>
      </c>
      <c r="H6" s="11">
        <v>15.7</v>
      </c>
      <c r="I6" s="11" t="s">
        <v>506</v>
      </c>
    </row>
    <row r="7" spans="1:9">
      <c r="A7" s="11">
        <v>5</v>
      </c>
      <c r="B7" s="11">
        <v>8</v>
      </c>
      <c r="C7" s="9" t="s">
        <v>19</v>
      </c>
      <c r="D7" s="9" t="s">
        <v>516</v>
      </c>
      <c r="E7" s="9" t="s">
        <v>268</v>
      </c>
      <c r="F7" s="46">
        <v>18.2</v>
      </c>
      <c r="G7" s="46">
        <v>15.47</v>
      </c>
      <c r="H7" s="19">
        <v>16.8</v>
      </c>
      <c r="I7" s="11" t="s">
        <v>504</v>
      </c>
    </row>
    <row r="8" spans="1:9">
      <c r="A8" s="271">
        <v>6</v>
      </c>
      <c r="B8" s="11">
        <v>20</v>
      </c>
      <c r="C8" s="8" t="s">
        <v>87</v>
      </c>
      <c r="D8" s="73" t="s">
        <v>101</v>
      </c>
      <c r="E8" s="43" t="s">
        <v>94</v>
      </c>
      <c r="F8" s="46">
        <v>18.899999999999999</v>
      </c>
      <c r="G8" s="46">
        <v>16.07</v>
      </c>
      <c r="H8" s="11">
        <v>19.3</v>
      </c>
      <c r="I8" s="11" t="s">
        <v>508</v>
      </c>
    </row>
    <row r="9" spans="1:9">
      <c r="B9" s="19"/>
      <c r="C9" s="26"/>
      <c r="D9" s="156"/>
      <c r="E9" s="26"/>
      <c r="F9" s="20"/>
      <c r="G9" s="20"/>
    </row>
    <row r="10" spans="1:9">
      <c r="B10" s="5"/>
      <c r="C10" s="26"/>
      <c r="D10" s="156"/>
      <c r="E10" s="26"/>
      <c r="F10" s="20"/>
      <c r="G10" s="20"/>
    </row>
    <row r="11" spans="1:9">
      <c r="A11" s="5" t="s">
        <v>217</v>
      </c>
      <c r="B11" s="5"/>
      <c r="C11" s="26"/>
      <c r="D11" s="156"/>
      <c r="E11" s="26"/>
      <c r="F11" s="20"/>
      <c r="G11" s="20"/>
    </row>
    <row r="12" spans="1:9" s="30" customFormat="1">
      <c r="A12" s="30" t="s">
        <v>0</v>
      </c>
      <c r="B12" s="30" t="s">
        <v>15</v>
      </c>
      <c r="C12" s="30" t="s">
        <v>16</v>
      </c>
      <c r="D12" s="42" t="s">
        <v>17</v>
      </c>
      <c r="E12" s="30" t="s">
        <v>1</v>
      </c>
      <c r="F12" s="31" t="s">
        <v>2</v>
      </c>
      <c r="G12" s="34" t="s">
        <v>3</v>
      </c>
      <c r="H12" s="30" t="s">
        <v>4</v>
      </c>
      <c r="I12" s="30" t="s">
        <v>5</v>
      </c>
    </row>
    <row r="13" spans="1:9">
      <c r="A13" s="11">
        <v>1</v>
      </c>
      <c r="B13" s="11">
        <v>106</v>
      </c>
      <c r="C13" s="59" t="s">
        <v>247</v>
      </c>
      <c r="D13" s="76" t="s">
        <v>248</v>
      </c>
      <c r="E13" s="43" t="s">
        <v>245</v>
      </c>
      <c r="F13" s="78">
        <v>20.9</v>
      </c>
      <c r="G13" s="46">
        <f t="shared" ref="G13:G20" si="0">F13*0.85</f>
        <v>17.764999999999997</v>
      </c>
      <c r="H13" s="11">
        <v>17.8</v>
      </c>
      <c r="I13" s="11" t="s">
        <v>502</v>
      </c>
    </row>
    <row r="14" spans="1:9">
      <c r="A14" s="11">
        <v>2</v>
      </c>
      <c r="B14" s="11">
        <v>249</v>
      </c>
      <c r="C14" s="147" t="s">
        <v>460</v>
      </c>
      <c r="D14" s="152" t="s">
        <v>461</v>
      </c>
      <c r="E14" s="9" t="s">
        <v>435</v>
      </c>
      <c r="F14" s="87">
        <v>20</v>
      </c>
      <c r="G14" s="46">
        <f t="shared" si="0"/>
        <v>17</v>
      </c>
      <c r="H14" s="11">
        <v>17.899999999999999</v>
      </c>
      <c r="I14" s="11" t="s">
        <v>506</v>
      </c>
    </row>
    <row r="15" spans="1:9">
      <c r="A15" s="11">
        <v>3</v>
      </c>
      <c r="B15" s="11">
        <v>81</v>
      </c>
      <c r="C15" s="55" t="s">
        <v>87</v>
      </c>
      <c r="D15" s="81" t="s">
        <v>86</v>
      </c>
      <c r="E15" s="55" t="s">
        <v>447</v>
      </c>
      <c r="F15" s="87">
        <v>20.07</v>
      </c>
      <c r="G15" s="46">
        <f t="shared" si="0"/>
        <v>17.0595</v>
      </c>
      <c r="H15" s="11">
        <v>18.8</v>
      </c>
      <c r="I15" s="11" t="s">
        <v>504</v>
      </c>
    </row>
    <row r="16" spans="1:9">
      <c r="A16" s="11">
        <v>4</v>
      </c>
      <c r="B16" s="11">
        <v>82</v>
      </c>
      <c r="C16" s="55" t="s">
        <v>253</v>
      </c>
      <c r="D16" s="81" t="s">
        <v>85</v>
      </c>
      <c r="E16" s="55" t="s">
        <v>447</v>
      </c>
      <c r="F16" s="87">
        <v>19.89</v>
      </c>
      <c r="G16" s="46">
        <f t="shared" si="0"/>
        <v>16.906500000000001</v>
      </c>
      <c r="H16" s="11">
        <v>19.2</v>
      </c>
      <c r="I16" s="11" t="s">
        <v>508</v>
      </c>
    </row>
    <row r="17" spans="1:9">
      <c r="A17" s="11">
        <v>5</v>
      </c>
      <c r="B17" s="11">
        <v>185</v>
      </c>
      <c r="C17" s="65" t="s">
        <v>121</v>
      </c>
      <c r="D17" s="65" t="s">
        <v>465</v>
      </c>
      <c r="E17" s="9" t="s">
        <v>464</v>
      </c>
      <c r="F17" s="78">
        <v>21</v>
      </c>
      <c r="G17" s="46">
        <f t="shared" si="0"/>
        <v>17.849999999999998</v>
      </c>
      <c r="H17" s="286">
        <v>20</v>
      </c>
      <c r="I17" s="11" t="s">
        <v>507</v>
      </c>
    </row>
    <row r="18" spans="1:9">
      <c r="A18" s="11">
        <v>6</v>
      </c>
      <c r="B18" s="11">
        <v>135</v>
      </c>
      <c r="C18" s="80" t="s">
        <v>121</v>
      </c>
      <c r="D18" s="77" t="s">
        <v>134</v>
      </c>
      <c r="E18" s="51" t="s">
        <v>133</v>
      </c>
      <c r="F18" s="78">
        <v>20.63</v>
      </c>
      <c r="G18" s="46">
        <f t="shared" si="0"/>
        <v>17.535499999999999</v>
      </c>
      <c r="H18" s="11">
        <v>20.5</v>
      </c>
      <c r="I18" s="11" t="s">
        <v>505</v>
      </c>
    </row>
    <row r="19" spans="1:9">
      <c r="A19" s="11">
        <v>7</v>
      </c>
      <c r="B19" s="11">
        <v>214</v>
      </c>
      <c r="C19" s="53" t="s">
        <v>19</v>
      </c>
      <c r="D19" s="53" t="s">
        <v>333</v>
      </c>
      <c r="E19" s="9" t="s">
        <v>170</v>
      </c>
      <c r="F19" s="119">
        <v>21</v>
      </c>
      <c r="G19" s="46">
        <f t="shared" si="0"/>
        <v>17.849999999999998</v>
      </c>
      <c r="H19" s="19">
        <v>20.6</v>
      </c>
      <c r="I19" s="125" t="s">
        <v>509</v>
      </c>
    </row>
    <row r="20" spans="1:9">
      <c r="A20" s="11">
        <v>8</v>
      </c>
      <c r="B20" s="11">
        <v>97</v>
      </c>
      <c r="C20" s="9" t="s">
        <v>395</v>
      </c>
      <c r="D20" s="9" t="s">
        <v>396</v>
      </c>
      <c r="E20" s="62" t="s">
        <v>394</v>
      </c>
      <c r="F20" s="46">
        <v>21.3</v>
      </c>
      <c r="G20" s="46">
        <f t="shared" si="0"/>
        <v>18.105</v>
      </c>
      <c r="H20" s="11">
        <v>21.4</v>
      </c>
      <c r="I20" s="11" t="s">
        <v>503</v>
      </c>
    </row>
    <row r="21" spans="1:9">
      <c r="A21" s="19"/>
      <c r="B21" s="19"/>
      <c r="C21" s="21"/>
      <c r="D21" s="21"/>
      <c r="E21" s="21"/>
      <c r="F21" s="20"/>
      <c r="G21" s="20"/>
      <c r="I21" s="21"/>
    </row>
    <row r="22" spans="1:9">
      <c r="A22" s="19"/>
      <c r="B22" s="19"/>
      <c r="C22" s="21"/>
      <c r="D22" s="21"/>
      <c r="E22" s="21"/>
      <c r="F22" s="20"/>
      <c r="G22" s="20"/>
      <c r="I22" s="21"/>
    </row>
    <row r="23" spans="1:9">
      <c r="A23" s="19"/>
      <c r="B23" s="19"/>
      <c r="C23" s="21"/>
      <c r="D23" s="21"/>
      <c r="E23" s="21"/>
      <c r="F23" s="20"/>
      <c r="G23" s="20"/>
      <c r="I23" s="21"/>
    </row>
    <row r="24" spans="1:9">
      <c r="A24" s="19"/>
      <c r="B24" s="19"/>
      <c r="C24" s="21"/>
      <c r="D24" s="21"/>
      <c r="E24" s="21"/>
      <c r="F24" s="20"/>
      <c r="G24" s="20"/>
      <c r="I24" s="21"/>
    </row>
    <row r="25" spans="1:9">
      <c r="A25" s="19"/>
      <c r="B25" s="19"/>
      <c r="C25" s="21"/>
      <c r="D25" s="21"/>
      <c r="E25" s="21"/>
      <c r="F25" s="20"/>
      <c r="G25" s="20"/>
      <c r="I25" s="21"/>
    </row>
    <row r="26" spans="1:9">
      <c r="A26" s="19"/>
      <c r="B26" s="19"/>
      <c r="C26" s="21"/>
      <c r="D26" s="21"/>
      <c r="E26" s="21"/>
      <c r="F26" s="20"/>
      <c r="G26" s="20"/>
      <c r="I26" s="21"/>
    </row>
    <row r="27" spans="1:9">
      <c r="A27" s="19"/>
      <c r="B27" s="19"/>
      <c r="C27" s="21"/>
      <c r="D27" s="21"/>
      <c r="E27" s="21"/>
      <c r="F27" s="20"/>
      <c r="G27" s="20"/>
      <c r="I27" s="21"/>
    </row>
    <row r="28" spans="1:9">
      <c r="A28" s="19"/>
      <c r="B28" s="19"/>
      <c r="C28" s="21"/>
      <c r="D28" s="21"/>
      <c r="E28" s="21"/>
      <c r="F28" s="20"/>
      <c r="G28" s="20"/>
      <c r="I28" s="21"/>
    </row>
    <row r="29" spans="1:9">
      <c r="A29" s="19"/>
      <c r="B29" s="19"/>
      <c r="C29" s="21"/>
      <c r="D29" s="21"/>
      <c r="E29" s="21"/>
      <c r="F29" s="20"/>
      <c r="G29" s="20"/>
      <c r="I29" s="21"/>
    </row>
    <row r="30" spans="1:9">
      <c r="A30" s="19"/>
      <c r="B30" s="19"/>
      <c r="C30" s="21"/>
      <c r="D30" s="21"/>
      <c r="E30" s="21"/>
      <c r="F30" s="20"/>
      <c r="G30" s="20"/>
      <c r="I30" s="21"/>
    </row>
    <row r="31" spans="1:9">
      <c r="A31" s="42" t="s">
        <v>7</v>
      </c>
      <c r="D31" s="21"/>
      <c r="E31" s="21"/>
      <c r="F31" s="20"/>
      <c r="G31" s="20"/>
      <c r="I31" s="21"/>
    </row>
    <row r="32" spans="1:9">
      <c r="A32" s="5" t="s">
        <v>476</v>
      </c>
      <c r="B32" s="21"/>
      <c r="C32" s="21"/>
      <c r="D32" s="21"/>
      <c r="E32" s="21"/>
      <c r="F32" s="20"/>
      <c r="G32" s="20"/>
      <c r="I32" s="21"/>
    </row>
    <row r="33" spans="1:9" s="30" customFormat="1" ht="15" customHeight="1">
      <c r="A33" s="30" t="s">
        <v>0</v>
      </c>
      <c r="B33" s="30" t="s">
        <v>15</v>
      </c>
      <c r="C33" s="30" t="s">
        <v>16</v>
      </c>
      <c r="D33" s="42" t="s">
        <v>17</v>
      </c>
      <c r="E33" s="30" t="s">
        <v>1</v>
      </c>
      <c r="F33" s="31" t="s">
        <v>2</v>
      </c>
      <c r="G33" s="34" t="s">
        <v>3</v>
      </c>
      <c r="H33" s="30" t="s">
        <v>4</v>
      </c>
      <c r="I33" s="30" t="s">
        <v>5</v>
      </c>
    </row>
    <row r="34" spans="1:9">
      <c r="A34" s="11">
        <v>1</v>
      </c>
      <c r="B34" s="11">
        <v>59</v>
      </c>
      <c r="C34" s="264" t="s">
        <v>229</v>
      </c>
      <c r="D34" s="267" t="s">
        <v>230</v>
      </c>
      <c r="E34" s="270" t="s">
        <v>20</v>
      </c>
      <c r="F34" s="86">
        <v>23.3</v>
      </c>
      <c r="G34" s="46">
        <f t="shared" ref="G34:G39" si="1">F34*0.85</f>
        <v>19.805</v>
      </c>
      <c r="H34" s="11">
        <v>21.1</v>
      </c>
      <c r="I34" s="11" t="s">
        <v>502</v>
      </c>
    </row>
    <row r="35" spans="1:9">
      <c r="A35" s="11">
        <v>2</v>
      </c>
      <c r="B35" s="11">
        <v>204</v>
      </c>
      <c r="C35" s="265" t="s">
        <v>194</v>
      </c>
      <c r="D35" s="268" t="s">
        <v>193</v>
      </c>
      <c r="E35" s="83" t="s">
        <v>270</v>
      </c>
      <c r="F35" s="86">
        <v>23</v>
      </c>
      <c r="G35" s="46">
        <f t="shared" si="1"/>
        <v>19.55</v>
      </c>
      <c r="H35" s="11">
        <v>21.2</v>
      </c>
      <c r="I35" s="11" t="s">
        <v>506</v>
      </c>
    </row>
    <row r="36" spans="1:9">
      <c r="A36" s="11">
        <v>3</v>
      </c>
      <c r="B36" s="11">
        <v>105</v>
      </c>
      <c r="C36" s="59" t="s">
        <v>249</v>
      </c>
      <c r="D36" s="76" t="s">
        <v>186</v>
      </c>
      <c r="E36" s="43" t="s">
        <v>245</v>
      </c>
      <c r="F36" s="84">
        <v>25.1</v>
      </c>
      <c r="G36" s="46">
        <f t="shared" si="1"/>
        <v>21.335000000000001</v>
      </c>
      <c r="H36" s="286">
        <v>20</v>
      </c>
      <c r="I36" s="11" t="s">
        <v>504</v>
      </c>
    </row>
    <row r="37" spans="1:9">
      <c r="A37" s="11">
        <v>4</v>
      </c>
      <c r="B37" s="11">
        <v>201</v>
      </c>
      <c r="C37" s="71" t="s">
        <v>116</v>
      </c>
      <c r="D37" s="73" t="s">
        <v>195</v>
      </c>
      <c r="E37" s="8" t="s">
        <v>270</v>
      </c>
      <c r="F37" s="78">
        <v>22</v>
      </c>
      <c r="G37" s="46">
        <f t="shared" si="1"/>
        <v>18.7</v>
      </c>
      <c r="H37" s="11">
        <v>22.2</v>
      </c>
      <c r="I37" s="11" t="s">
        <v>508</v>
      </c>
    </row>
    <row r="38" spans="1:9">
      <c r="A38" s="11">
        <v>5</v>
      </c>
      <c r="B38" s="11">
        <v>203</v>
      </c>
      <c r="C38" s="266" t="s">
        <v>192</v>
      </c>
      <c r="D38" s="269" t="s">
        <v>191</v>
      </c>
      <c r="E38" s="82" t="s">
        <v>270</v>
      </c>
      <c r="F38" s="79">
        <v>24.1</v>
      </c>
      <c r="G38" s="46">
        <f t="shared" si="1"/>
        <v>20.484999999999999</v>
      </c>
      <c r="H38" s="11">
        <v>23.4</v>
      </c>
      <c r="I38" s="11" t="s">
        <v>507</v>
      </c>
    </row>
    <row r="39" spans="1:9">
      <c r="A39" s="11">
        <v>6</v>
      </c>
      <c r="B39" s="11">
        <v>71</v>
      </c>
      <c r="C39" s="59" t="s">
        <v>313</v>
      </c>
      <c r="D39" s="59" t="s">
        <v>314</v>
      </c>
      <c r="E39" s="9" t="s">
        <v>315</v>
      </c>
      <c r="F39" s="78">
        <v>24</v>
      </c>
      <c r="G39" s="46">
        <f t="shared" si="1"/>
        <v>20.399999999999999</v>
      </c>
      <c r="H39" s="11">
        <v>25.6</v>
      </c>
      <c r="I39" s="11" t="s">
        <v>505</v>
      </c>
    </row>
    <row r="40" spans="1:9">
      <c r="B40" s="5"/>
      <c r="C40" s="26"/>
      <c r="D40" s="156"/>
      <c r="E40" s="29"/>
      <c r="F40" s="20"/>
      <c r="G40" s="20"/>
    </row>
    <row r="41" spans="1:9">
      <c r="A41" s="5" t="s">
        <v>477</v>
      </c>
      <c r="B41" s="5"/>
      <c r="C41" s="26"/>
      <c r="D41" s="156"/>
      <c r="E41" s="29"/>
      <c r="F41" s="20"/>
      <c r="G41" s="20"/>
    </row>
    <row r="42" spans="1:9" s="30" customFormat="1">
      <c r="A42" s="30" t="s">
        <v>0</v>
      </c>
      <c r="B42" s="30" t="s">
        <v>15</v>
      </c>
      <c r="C42" s="30" t="s">
        <v>16</v>
      </c>
      <c r="D42" s="42" t="s">
        <v>17</v>
      </c>
      <c r="E42" s="30" t="s">
        <v>1</v>
      </c>
      <c r="F42" s="31" t="s">
        <v>2</v>
      </c>
      <c r="G42" s="34" t="s">
        <v>3</v>
      </c>
      <c r="H42" s="30" t="s">
        <v>4</v>
      </c>
      <c r="I42" s="30" t="s">
        <v>5</v>
      </c>
    </row>
    <row r="43" spans="1:9">
      <c r="A43" s="11">
        <v>3</v>
      </c>
      <c r="B43" s="11">
        <v>187</v>
      </c>
      <c r="C43" s="9" t="s">
        <v>466</v>
      </c>
      <c r="D43" s="9" t="s">
        <v>467</v>
      </c>
      <c r="E43" s="9" t="s">
        <v>464</v>
      </c>
      <c r="F43" s="78">
        <v>26</v>
      </c>
      <c r="G43" s="46">
        <f>F43*0.85</f>
        <v>22.099999999999998</v>
      </c>
      <c r="H43" s="286">
        <v>24</v>
      </c>
      <c r="I43" s="11" t="s">
        <v>502</v>
      </c>
    </row>
    <row r="44" spans="1:9">
      <c r="A44" s="11">
        <v>4</v>
      </c>
      <c r="B44" s="11">
        <v>150</v>
      </c>
      <c r="C44" s="59" t="s">
        <v>397</v>
      </c>
      <c r="D44" s="59" t="s">
        <v>398</v>
      </c>
      <c r="E44" s="53" t="s">
        <v>399</v>
      </c>
      <c r="F44" s="11">
        <v>27.21</v>
      </c>
      <c r="G44" s="46">
        <f>F44*0.85</f>
        <v>23.128499999999999</v>
      </c>
      <c r="H44" s="287">
        <v>25.8</v>
      </c>
      <c r="I44" s="11" t="s">
        <v>506</v>
      </c>
    </row>
    <row r="45" spans="1:9">
      <c r="A45" s="11">
        <v>5</v>
      </c>
      <c r="B45" s="11">
        <v>164</v>
      </c>
      <c r="C45" s="68" t="s">
        <v>238</v>
      </c>
      <c r="D45" s="75" t="s">
        <v>275</v>
      </c>
      <c r="E45" s="8" t="s">
        <v>237</v>
      </c>
      <c r="F45" s="78">
        <v>29</v>
      </c>
      <c r="G45" s="46">
        <f>F45*0.85</f>
        <v>24.65</v>
      </c>
      <c r="H45" s="11">
        <v>27.2</v>
      </c>
      <c r="I45" s="11" t="s">
        <v>504</v>
      </c>
    </row>
    <row r="46" spans="1:9">
      <c r="A46" s="11">
        <v>6</v>
      </c>
      <c r="B46" s="11">
        <v>218</v>
      </c>
      <c r="C46" s="8" t="s">
        <v>111</v>
      </c>
      <c r="D46" s="73" t="s">
        <v>44</v>
      </c>
      <c r="E46" s="8" t="s">
        <v>112</v>
      </c>
      <c r="F46" s="46">
        <v>32</v>
      </c>
      <c r="G46" s="46">
        <f>F46*0.85</f>
        <v>27.2</v>
      </c>
      <c r="H46" s="11">
        <v>30.3</v>
      </c>
      <c r="I46" s="11" t="s">
        <v>508</v>
      </c>
    </row>
    <row r="47" spans="1:9">
      <c r="A47" s="4"/>
      <c r="D47" s="4"/>
      <c r="E47" s="4"/>
      <c r="F47" s="4"/>
    </row>
    <row r="48" spans="1:9">
      <c r="D48" s="4"/>
      <c r="E48" s="4"/>
      <c r="F48" s="4"/>
    </row>
    <row r="49" spans="1:6">
      <c r="A49" s="4"/>
      <c r="C49" s="13"/>
      <c r="E49" s="10"/>
      <c r="F49" s="4"/>
    </row>
  </sheetData>
  <sortState ref="B45:I48">
    <sortCondition ref="I45:I48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workbookViewId="0">
      <selection activeCell="B15" sqref="B15"/>
    </sheetView>
  </sheetViews>
  <sheetFormatPr defaultColWidth="9.140625" defaultRowHeight="15.75"/>
  <cols>
    <col min="1" max="2" width="9.140625" style="5" customWidth="1"/>
    <col min="3" max="3" width="11.7109375" style="4" customWidth="1"/>
    <col min="4" max="4" width="20.7109375" style="4" customWidth="1"/>
    <col min="5" max="5" width="34.7109375" style="13" customWidth="1"/>
    <col min="6" max="7" width="9.140625" style="10"/>
    <col min="8" max="16384" width="9.140625" style="4"/>
  </cols>
  <sheetData>
    <row r="1" spans="1:9">
      <c r="A1" s="42" t="s">
        <v>8</v>
      </c>
      <c r="H1" s="18"/>
    </row>
    <row r="2" spans="1:9">
      <c r="A2" s="42"/>
      <c r="H2" s="18"/>
    </row>
    <row r="3" spans="1:9">
      <c r="A3" s="37" t="s">
        <v>216</v>
      </c>
    </row>
    <row r="4" spans="1:9" s="30" customFormat="1">
      <c r="A4" s="30" t="s">
        <v>0</v>
      </c>
      <c r="B4" s="30" t="s">
        <v>15</v>
      </c>
      <c r="C4" s="30" t="s">
        <v>16</v>
      </c>
      <c r="D4" s="30" t="s">
        <v>17</v>
      </c>
      <c r="E4" s="30" t="s">
        <v>1</v>
      </c>
      <c r="F4" s="31" t="s">
        <v>2</v>
      </c>
      <c r="G4" s="31" t="s">
        <v>3</v>
      </c>
      <c r="H4" s="30" t="s">
        <v>4</v>
      </c>
      <c r="I4" s="30" t="s">
        <v>5</v>
      </c>
    </row>
    <row r="5" spans="1:9" s="21" customFormat="1" ht="15">
      <c r="A5" s="11">
        <v>2</v>
      </c>
      <c r="B5" s="11">
        <v>126</v>
      </c>
      <c r="C5" s="53" t="s">
        <v>49</v>
      </c>
      <c r="D5" s="53" t="s">
        <v>259</v>
      </c>
      <c r="E5" s="220" t="s">
        <v>152</v>
      </c>
      <c r="F5" s="92">
        <v>15</v>
      </c>
      <c r="G5" s="46">
        <f t="shared" ref="G5:G10" si="0">F5*0.85</f>
        <v>12.75</v>
      </c>
      <c r="H5" s="11">
        <v>13.3</v>
      </c>
      <c r="I5" s="255" t="s">
        <v>502</v>
      </c>
    </row>
    <row r="6" spans="1:9" s="21" customFormat="1">
      <c r="A6" s="3">
        <v>3</v>
      </c>
      <c r="B6" s="11">
        <v>108</v>
      </c>
      <c r="C6" s="9" t="s">
        <v>241</v>
      </c>
      <c r="D6" s="9" t="s">
        <v>319</v>
      </c>
      <c r="E6" s="9" t="s">
        <v>50</v>
      </c>
      <c r="F6" s="90">
        <v>14.94</v>
      </c>
      <c r="G6" s="46">
        <f t="shared" si="0"/>
        <v>12.699</v>
      </c>
      <c r="H6" s="11">
        <v>13.4</v>
      </c>
      <c r="I6" s="11" t="s">
        <v>506</v>
      </c>
    </row>
    <row r="7" spans="1:9" s="21" customFormat="1" ht="15">
      <c r="A7" s="11">
        <v>7</v>
      </c>
      <c r="B7" s="11">
        <v>226</v>
      </c>
      <c r="C7" s="9" t="s">
        <v>273</v>
      </c>
      <c r="D7" s="9" t="s">
        <v>274</v>
      </c>
      <c r="E7" s="73" t="s">
        <v>498</v>
      </c>
      <c r="F7" s="90">
        <v>15</v>
      </c>
      <c r="G7" s="46">
        <f t="shared" si="0"/>
        <v>12.75</v>
      </c>
      <c r="H7" s="11">
        <v>13.6</v>
      </c>
      <c r="I7" s="11" t="s">
        <v>504</v>
      </c>
    </row>
    <row r="8" spans="1:9" s="21" customFormat="1" ht="15">
      <c r="A8" s="11">
        <v>4</v>
      </c>
      <c r="B8" s="11">
        <v>98</v>
      </c>
      <c r="C8" s="9" t="s">
        <v>122</v>
      </c>
      <c r="D8" s="9" t="s">
        <v>400</v>
      </c>
      <c r="E8" s="9" t="s">
        <v>394</v>
      </c>
      <c r="F8" s="90">
        <v>14.14</v>
      </c>
      <c r="G8" s="46">
        <f t="shared" si="0"/>
        <v>12.019</v>
      </c>
      <c r="H8" s="11">
        <v>13.7</v>
      </c>
      <c r="I8" s="11" t="s">
        <v>508</v>
      </c>
    </row>
    <row r="9" spans="1:9" s="21" customFormat="1">
      <c r="A9" s="3">
        <v>6</v>
      </c>
      <c r="B9" s="11">
        <v>109</v>
      </c>
      <c r="C9" s="9" t="s">
        <v>322</v>
      </c>
      <c r="D9" s="9" t="s">
        <v>323</v>
      </c>
      <c r="E9" s="120" t="s">
        <v>50</v>
      </c>
      <c r="F9" s="90">
        <v>15</v>
      </c>
      <c r="G9" s="46">
        <f t="shared" si="0"/>
        <v>12.75</v>
      </c>
      <c r="H9" s="286">
        <v>14</v>
      </c>
      <c r="I9" s="11" t="s">
        <v>507</v>
      </c>
    </row>
    <row r="10" spans="1:9" s="21" customFormat="1" ht="15">
      <c r="A10" s="11">
        <v>5</v>
      </c>
      <c r="B10" s="11">
        <v>73</v>
      </c>
      <c r="C10" s="9" t="s">
        <v>263</v>
      </c>
      <c r="D10" s="9" t="s">
        <v>264</v>
      </c>
      <c r="E10" s="97" t="s">
        <v>501</v>
      </c>
      <c r="F10" s="90">
        <v>14.8</v>
      </c>
      <c r="G10" s="46">
        <f t="shared" si="0"/>
        <v>12.58</v>
      </c>
      <c r="H10" s="11">
        <v>15.1</v>
      </c>
      <c r="I10" s="11" t="s">
        <v>505</v>
      </c>
    </row>
    <row r="11" spans="1:9" s="21" customFormat="1">
      <c r="A11" s="5"/>
      <c r="B11" s="5"/>
      <c r="E11" s="165"/>
      <c r="F11" s="20"/>
      <c r="G11" s="20"/>
      <c r="H11" s="4"/>
    </row>
    <row r="12" spans="1:9" s="21" customFormat="1">
      <c r="A12" s="37" t="s">
        <v>217</v>
      </c>
      <c r="B12" s="5"/>
      <c r="E12" s="165"/>
      <c r="F12" s="20"/>
      <c r="G12" s="20"/>
      <c r="H12" s="4"/>
    </row>
    <row r="13" spans="1:9" s="21" customFormat="1">
      <c r="A13" s="177" t="s">
        <v>0</v>
      </c>
      <c r="B13" s="177" t="s">
        <v>15</v>
      </c>
      <c r="C13" s="177" t="s">
        <v>16</v>
      </c>
      <c r="D13" s="177" t="s">
        <v>17</v>
      </c>
      <c r="E13" s="177" t="s">
        <v>1</v>
      </c>
      <c r="F13" s="178" t="s">
        <v>2</v>
      </c>
      <c r="G13" s="178" t="s">
        <v>3</v>
      </c>
      <c r="H13" s="177" t="s">
        <v>4</v>
      </c>
      <c r="I13" s="177" t="s">
        <v>5</v>
      </c>
    </row>
    <row r="14" spans="1:9" s="21" customFormat="1" ht="15.6" customHeight="1">
      <c r="A14" s="11">
        <v>5</v>
      </c>
      <c r="B14" s="11">
        <v>239</v>
      </c>
      <c r="C14" s="69" t="s">
        <v>66</v>
      </c>
      <c r="D14" s="69" t="s">
        <v>459</v>
      </c>
      <c r="E14" s="9" t="s">
        <v>435</v>
      </c>
      <c r="F14" s="85">
        <v>15.4</v>
      </c>
      <c r="G14" s="46">
        <f t="shared" ref="G14:G21" si="1">F14*0.85</f>
        <v>13.09</v>
      </c>
      <c r="H14" s="11">
        <v>13.9</v>
      </c>
      <c r="I14" s="253" t="s">
        <v>502</v>
      </c>
    </row>
    <row r="15" spans="1:9" s="21" customFormat="1" ht="15" customHeight="1">
      <c r="A15" s="11">
        <v>4</v>
      </c>
      <c r="B15" s="11">
        <v>2</v>
      </c>
      <c r="C15" s="69" t="s">
        <v>124</v>
      </c>
      <c r="D15" s="69" t="s">
        <v>125</v>
      </c>
      <c r="E15" s="259" t="s">
        <v>127</v>
      </c>
      <c r="F15" s="85">
        <v>15.3</v>
      </c>
      <c r="G15" s="78">
        <f t="shared" si="1"/>
        <v>13.005000000000001</v>
      </c>
      <c r="H15" s="11">
        <v>14.1</v>
      </c>
      <c r="I15" s="253" t="s">
        <v>506</v>
      </c>
    </row>
    <row r="16" spans="1:9" s="21" customFormat="1" ht="15.6" customHeight="1">
      <c r="A16" s="11">
        <v>1</v>
      </c>
      <c r="B16" s="11">
        <v>53</v>
      </c>
      <c r="C16" s="106" t="s">
        <v>40</v>
      </c>
      <c r="D16" s="69" t="s">
        <v>39</v>
      </c>
      <c r="E16" s="259" t="s">
        <v>20</v>
      </c>
      <c r="F16" s="46">
        <v>16.5</v>
      </c>
      <c r="G16" s="78">
        <f t="shared" si="1"/>
        <v>14.025</v>
      </c>
      <c r="H16" s="11">
        <v>14.4</v>
      </c>
      <c r="I16" s="11" t="s">
        <v>504</v>
      </c>
    </row>
    <row r="17" spans="1:9" s="21" customFormat="1" ht="15.6" customHeight="1">
      <c r="A17" s="160">
        <v>2</v>
      </c>
      <c r="B17" s="160">
        <v>57</v>
      </c>
      <c r="C17" s="179" t="s">
        <v>36</v>
      </c>
      <c r="D17" s="179" t="s">
        <v>35</v>
      </c>
      <c r="E17" s="167" t="s">
        <v>20</v>
      </c>
      <c r="F17" s="261">
        <v>16</v>
      </c>
      <c r="G17" s="162">
        <f t="shared" si="1"/>
        <v>13.6</v>
      </c>
      <c r="H17" s="160">
        <v>14.5</v>
      </c>
      <c r="I17" s="160" t="s">
        <v>508</v>
      </c>
    </row>
    <row r="18" spans="1:9" s="21" customFormat="1" ht="15" customHeight="1">
      <c r="A18" s="11">
        <v>8</v>
      </c>
      <c r="B18" s="11">
        <v>110</v>
      </c>
      <c r="C18" s="67" t="s">
        <v>324</v>
      </c>
      <c r="D18" s="9" t="s">
        <v>325</v>
      </c>
      <c r="E18" s="258" t="s">
        <v>50</v>
      </c>
      <c r="F18" s="46">
        <v>16.5</v>
      </c>
      <c r="G18" s="78">
        <f t="shared" si="1"/>
        <v>14.025</v>
      </c>
      <c r="H18" s="11">
        <v>14.8</v>
      </c>
      <c r="I18" s="11" t="s">
        <v>507</v>
      </c>
    </row>
    <row r="19" spans="1:9" s="21" customFormat="1" ht="15" customHeight="1">
      <c r="A19" s="11">
        <v>7</v>
      </c>
      <c r="B19" s="11">
        <v>120</v>
      </c>
      <c r="C19" s="53" t="s">
        <v>122</v>
      </c>
      <c r="D19" s="53" t="s">
        <v>258</v>
      </c>
      <c r="E19" s="98" t="s">
        <v>152</v>
      </c>
      <c r="F19" s="260">
        <v>16</v>
      </c>
      <c r="G19" s="46">
        <f t="shared" si="1"/>
        <v>13.6</v>
      </c>
      <c r="H19" s="11">
        <v>14.9</v>
      </c>
      <c r="I19" s="255" t="s">
        <v>505</v>
      </c>
    </row>
    <row r="20" spans="1:9" s="21" customFormat="1" ht="15" customHeight="1">
      <c r="A20" s="11">
        <v>3</v>
      </c>
      <c r="B20" s="11">
        <v>17</v>
      </c>
      <c r="C20" s="9" t="s">
        <v>69</v>
      </c>
      <c r="D20" s="9" t="s">
        <v>99</v>
      </c>
      <c r="E20" s="97" t="s">
        <v>94</v>
      </c>
      <c r="F20" s="90">
        <v>15.5</v>
      </c>
      <c r="G20" s="46">
        <f t="shared" si="1"/>
        <v>13.174999999999999</v>
      </c>
      <c r="H20" s="286">
        <v>15</v>
      </c>
      <c r="I20" s="11" t="s">
        <v>509</v>
      </c>
    </row>
    <row r="21" spans="1:9" s="21" customFormat="1" ht="15" customHeight="1">
      <c r="A21" s="11">
        <v>6</v>
      </c>
      <c r="B21" s="11">
        <v>130</v>
      </c>
      <c r="C21" s="97" t="s">
        <v>32</v>
      </c>
      <c r="D21" s="9" t="s">
        <v>331</v>
      </c>
      <c r="E21" s="12" t="s">
        <v>43</v>
      </c>
      <c r="F21" s="90">
        <v>15.6</v>
      </c>
      <c r="G21" s="46">
        <f t="shared" si="1"/>
        <v>13.26</v>
      </c>
      <c r="H21" s="11">
        <v>15.7</v>
      </c>
      <c r="I21" s="11" t="s">
        <v>503</v>
      </c>
    </row>
    <row r="22" spans="1:9" s="21" customFormat="1" ht="15" customHeight="1">
      <c r="A22" s="5"/>
      <c r="B22" s="5"/>
      <c r="E22" s="165"/>
      <c r="F22" s="20"/>
      <c r="G22" s="20"/>
      <c r="H22" s="4"/>
    </row>
    <row r="23" spans="1:9" s="21" customFormat="1" ht="15" customHeight="1">
      <c r="A23" s="37" t="s">
        <v>476</v>
      </c>
      <c r="B23" s="5"/>
      <c r="E23" s="165"/>
      <c r="F23" s="20"/>
      <c r="G23" s="20"/>
      <c r="H23" s="4"/>
    </row>
    <row r="24" spans="1:9" s="21" customFormat="1" ht="15" customHeight="1">
      <c r="A24" s="177" t="s">
        <v>0</v>
      </c>
      <c r="B24" s="177" t="s">
        <v>15</v>
      </c>
      <c r="C24" s="177" t="s">
        <v>16</v>
      </c>
      <c r="D24" s="177" t="s">
        <v>17</v>
      </c>
      <c r="E24" s="177" t="s">
        <v>1</v>
      </c>
      <c r="F24" s="178" t="s">
        <v>2</v>
      </c>
      <c r="G24" s="178" t="s">
        <v>3</v>
      </c>
      <c r="H24" s="177" t="s">
        <v>4</v>
      </c>
      <c r="I24" s="177" t="s">
        <v>5</v>
      </c>
    </row>
    <row r="25" spans="1:9" s="21" customFormat="1" ht="15" customHeight="1">
      <c r="A25" s="11">
        <v>4</v>
      </c>
      <c r="B25" s="11">
        <v>107</v>
      </c>
      <c r="C25" s="9" t="s">
        <v>187</v>
      </c>
      <c r="D25" s="9" t="s">
        <v>186</v>
      </c>
      <c r="E25" s="98" t="s">
        <v>245</v>
      </c>
      <c r="F25" s="90">
        <v>16.899999999999999</v>
      </c>
      <c r="G25" s="46">
        <f t="shared" ref="G25:G30" si="2">F25*0.85</f>
        <v>14.364999999999998</v>
      </c>
      <c r="H25" s="11">
        <v>14.4</v>
      </c>
      <c r="I25" s="11" t="s">
        <v>502</v>
      </c>
    </row>
    <row r="26" spans="1:9" s="21" customFormat="1" ht="15" customHeight="1">
      <c r="A26" s="11">
        <v>2</v>
      </c>
      <c r="B26" s="11">
        <v>122</v>
      </c>
      <c r="C26" s="53" t="s">
        <v>70</v>
      </c>
      <c r="D26" s="53" t="s">
        <v>257</v>
      </c>
      <c r="E26" s="97" t="s">
        <v>152</v>
      </c>
      <c r="F26" s="90">
        <v>17.5</v>
      </c>
      <c r="G26" s="46">
        <f t="shared" si="2"/>
        <v>14.875</v>
      </c>
      <c r="H26" s="286">
        <v>15</v>
      </c>
      <c r="I26" s="11" t="s">
        <v>506</v>
      </c>
    </row>
    <row r="27" spans="1:9" s="21" customFormat="1" ht="15" customHeight="1">
      <c r="A27" s="160">
        <v>5</v>
      </c>
      <c r="B27" s="160">
        <v>201</v>
      </c>
      <c r="C27" s="164" t="s">
        <v>32</v>
      </c>
      <c r="D27" s="164" t="s">
        <v>190</v>
      </c>
      <c r="E27" s="167" t="s">
        <v>270</v>
      </c>
      <c r="F27" s="166">
        <v>17</v>
      </c>
      <c r="G27" s="162">
        <f t="shared" si="2"/>
        <v>14.45</v>
      </c>
      <c r="H27" s="160">
        <v>16.3</v>
      </c>
      <c r="I27" s="160" t="s">
        <v>504</v>
      </c>
    </row>
    <row r="28" spans="1:9" s="21" customFormat="1" ht="15" customHeight="1">
      <c r="A28" s="11">
        <v>3</v>
      </c>
      <c r="B28" s="11">
        <v>113</v>
      </c>
      <c r="C28" s="9" t="s">
        <v>320</v>
      </c>
      <c r="D28" s="9" t="s">
        <v>321</v>
      </c>
      <c r="E28" s="120" t="s">
        <v>50</v>
      </c>
      <c r="F28" s="90">
        <v>17</v>
      </c>
      <c r="G28" s="46">
        <f t="shared" si="2"/>
        <v>14.45</v>
      </c>
      <c r="H28" s="11">
        <v>16.5</v>
      </c>
      <c r="I28" s="11" t="s">
        <v>508</v>
      </c>
    </row>
    <row r="29" spans="1:9" s="21" customFormat="1" ht="15">
      <c r="A29" s="11">
        <v>6</v>
      </c>
      <c r="B29" s="11">
        <v>43</v>
      </c>
      <c r="C29" s="215" t="s">
        <v>266</v>
      </c>
      <c r="D29" s="61" t="s">
        <v>171</v>
      </c>
      <c r="E29" s="100" t="s">
        <v>267</v>
      </c>
      <c r="F29" s="90">
        <v>17.399999999999999</v>
      </c>
      <c r="G29" s="46">
        <f t="shared" si="2"/>
        <v>14.79</v>
      </c>
      <c r="H29" s="11">
        <v>16.899999999999999</v>
      </c>
      <c r="I29" s="255" t="s">
        <v>507</v>
      </c>
    </row>
    <row r="30" spans="1:9" s="21" customFormat="1" ht="15">
      <c r="A30" s="11">
        <v>7</v>
      </c>
      <c r="B30" s="11">
        <v>117</v>
      </c>
      <c r="C30" s="67" t="s">
        <v>48</v>
      </c>
      <c r="D30" s="9" t="s">
        <v>327</v>
      </c>
      <c r="E30" s="9" t="s">
        <v>50</v>
      </c>
      <c r="F30" s="90">
        <v>17.5</v>
      </c>
      <c r="G30" s="46">
        <f t="shared" si="2"/>
        <v>14.875</v>
      </c>
      <c r="H30" s="286">
        <v>18</v>
      </c>
      <c r="I30" s="11" t="s">
        <v>505</v>
      </c>
    </row>
    <row r="31" spans="1:9" s="21" customFormat="1">
      <c r="A31" s="19"/>
      <c r="B31" s="19"/>
      <c r="F31" s="20"/>
      <c r="G31" s="20"/>
      <c r="H31" s="4"/>
    </row>
    <row r="32" spans="1:9" s="21" customFormat="1">
      <c r="A32" s="19"/>
      <c r="B32" s="19"/>
      <c r="F32" s="20"/>
      <c r="G32" s="20"/>
      <c r="H32" s="4"/>
    </row>
    <row r="33" spans="1:9" s="21" customFormat="1">
      <c r="A33" s="42" t="s">
        <v>8</v>
      </c>
      <c r="B33" s="5"/>
      <c r="C33" s="4"/>
      <c r="F33" s="20"/>
      <c r="G33" s="20"/>
      <c r="H33" s="4"/>
    </row>
    <row r="34" spans="1:9" s="21" customFormat="1">
      <c r="A34" s="37" t="s">
        <v>477</v>
      </c>
      <c r="B34" s="5"/>
      <c r="F34" s="20"/>
      <c r="G34" s="20"/>
      <c r="H34" s="4"/>
    </row>
    <row r="35" spans="1:9" s="21" customFormat="1" ht="15" customHeight="1">
      <c r="A35" s="177" t="s">
        <v>0</v>
      </c>
      <c r="B35" s="177" t="s">
        <v>15</v>
      </c>
      <c r="C35" s="177" t="s">
        <v>16</v>
      </c>
      <c r="D35" s="177" t="s">
        <v>17</v>
      </c>
      <c r="E35" s="177" t="s">
        <v>1</v>
      </c>
      <c r="F35" s="178" t="s">
        <v>2</v>
      </c>
      <c r="G35" s="178" t="s">
        <v>3</v>
      </c>
      <c r="H35" s="177" t="s">
        <v>4</v>
      </c>
      <c r="I35" s="177" t="s">
        <v>5</v>
      </c>
    </row>
    <row r="36" spans="1:9" s="21" customFormat="1" ht="15">
      <c r="A36" s="11">
        <v>2</v>
      </c>
      <c r="B36" s="11">
        <v>144</v>
      </c>
      <c r="C36" s="67" t="s">
        <v>250</v>
      </c>
      <c r="D36" s="9" t="s">
        <v>251</v>
      </c>
      <c r="E36" s="97" t="s">
        <v>178</v>
      </c>
      <c r="F36" s="90">
        <v>18</v>
      </c>
      <c r="G36" s="46">
        <f t="shared" ref="G36:G42" si="3">F36*0.85</f>
        <v>15.299999999999999</v>
      </c>
      <c r="H36" s="11">
        <v>15.7</v>
      </c>
      <c r="I36" s="11" t="s">
        <v>502</v>
      </c>
    </row>
    <row r="37" spans="1:9" s="21" customFormat="1" ht="15">
      <c r="A37" s="11">
        <v>4</v>
      </c>
      <c r="B37" s="11">
        <v>52</v>
      </c>
      <c r="C37" s="67" t="s">
        <v>42</v>
      </c>
      <c r="D37" s="9" t="s">
        <v>41</v>
      </c>
      <c r="E37" s="97" t="s">
        <v>20</v>
      </c>
      <c r="F37" s="90">
        <v>17.7</v>
      </c>
      <c r="G37" s="46">
        <f t="shared" si="3"/>
        <v>15.044999999999998</v>
      </c>
      <c r="H37" s="11">
        <v>15.8</v>
      </c>
      <c r="I37" s="11" t="s">
        <v>506</v>
      </c>
    </row>
    <row r="38" spans="1:9" s="21" customFormat="1" ht="15">
      <c r="A38" s="160">
        <v>3</v>
      </c>
      <c r="B38" s="160">
        <v>94</v>
      </c>
      <c r="C38" s="163" t="s">
        <v>80</v>
      </c>
      <c r="D38" s="163" t="s">
        <v>401</v>
      </c>
      <c r="E38" s="163" t="s">
        <v>394</v>
      </c>
      <c r="F38" s="166">
        <v>17.95</v>
      </c>
      <c r="G38" s="162">
        <f t="shared" si="3"/>
        <v>15.257499999999999</v>
      </c>
      <c r="H38" s="160">
        <v>16.600000000000001</v>
      </c>
      <c r="I38" s="160" t="s">
        <v>504</v>
      </c>
    </row>
    <row r="39" spans="1:9" s="21" customFormat="1" ht="15">
      <c r="A39" s="11">
        <v>6</v>
      </c>
      <c r="B39" s="11">
        <v>58</v>
      </c>
      <c r="C39" s="67" t="s">
        <v>34</v>
      </c>
      <c r="D39" s="9" t="s">
        <v>33</v>
      </c>
      <c r="E39" s="97" t="s">
        <v>20</v>
      </c>
      <c r="F39" s="90">
        <v>18</v>
      </c>
      <c r="G39" s="46">
        <f t="shared" si="3"/>
        <v>15.299999999999999</v>
      </c>
      <c r="H39" s="11">
        <v>16.7</v>
      </c>
      <c r="I39" s="11" t="s">
        <v>508</v>
      </c>
    </row>
    <row r="40" spans="1:9" s="21" customFormat="1" ht="15">
      <c r="A40" s="11">
        <v>8</v>
      </c>
      <c r="B40" s="11">
        <v>29</v>
      </c>
      <c r="C40" s="106" t="s">
        <v>241</v>
      </c>
      <c r="D40" s="69" t="s">
        <v>242</v>
      </c>
      <c r="E40" s="99" t="s">
        <v>76</v>
      </c>
      <c r="F40" s="91">
        <v>18</v>
      </c>
      <c r="G40" s="46">
        <f t="shared" si="3"/>
        <v>15.299999999999999</v>
      </c>
      <c r="H40" s="11">
        <v>17.100000000000001</v>
      </c>
      <c r="I40" s="11" t="s">
        <v>507</v>
      </c>
    </row>
    <row r="41" spans="1:9" s="21" customFormat="1" ht="15">
      <c r="A41" s="11">
        <v>7</v>
      </c>
      <c r="B41" s="11">
        <v>125</v>
      </c>
      <c r="C41" s="88" t="s">
        <v>48</v>
      </c>
      <c r="D41" s="53" t="s">
        <v>256</v>
      </c>
      <c r="E41" s="97" t="s">
        <v>152</v>
      </c>
      <c r="F41" s="90">
        <v>18</v>
      </c>
      <c r="G41" s="46">
        <f t="shared" si="3"/>
        <v>15.299999999999999</v>
      </c>
      <c r="H41" s="11">
        <v>17.2</v>
      </c>
      <c r="I41" s="11" t="s">
        <v>505</v>
      </c>
    </row>
    <row r="42" spans="1:9">
      <c r="A42" s="11">
        <v>5</v>
      </c>
      <c r="B42" s="11">
        <v>215</v>
      </c>
      <c r="C42" s="9" t="s">
        <v>227</v>
      </c>
      <c r="D42" s="97" t="s">
        <v>228</v>
      </c>
      <c r="E42" s="97" t="s">
        <v>112</v>
      </c>
      <c r="F42" s="46">
        <v>17.8</v>
      </c>
      <c r="G42" s="46">
        <f t="shared" si="3"/>
        <v>15.13</v>
      </c>
      <c r="H42" s="11">
        <v>17.5</v>
      </c>
      <c r="I42" s="11" t="s">
        <v>509</v>
      </c>
    </row>
    <row r="43" spans="1:9">
      <c r="A43" s="157"/>
      <c r="B43" s="19"/>
      <c r="C43" s="143"/>
      <c r="D43" s="143"/>
      <c r="E43" s="158"/>
      <c r="F43" s="35"/>
      <c r="G43" s="20"/>
      <c r="H43" s="21"/>
      <c r="I43" s="19"/>
    </row>
    <row r="44" spans="1:9">
      <c r="A44" s="37" t="s">
        <v>478</v>
      </c>
      <c r="B44" s="19"/>
      <c r="C44" s="143"/>
      <c r="D44" s="143"/>
      <c r="E44" s="158"/>
      <c r="F44" s="35"/>
      <c r="G44" s="20"/>
      <c r="H44" s="21"/>
      <c r="I44" s="19"/>
    </row>
    <row r="45" spans="1:9">
      <c r="A45" s="177" t="s">
        <v>0</v>
      </c>
      <c r="B45" s="177" t="s">
        <v>15</v>
      </c>
      <c r="C45" s="177" t="s">
        <v>16</v>
      </c>
      <c r="D45" s="177" t="s">
        <v>17</v>
      </c>
      <c r="E45" s="177" t="s">
        <v>1</v>
      </c>
      <c r="F45" s="178" t="s">
        <v>2</v>
      </c>
      <c r="G45" s="178" t="s">
        <v>3</v>
      </c>
      <c r="H45" s="177" t="s">
        <v>4</v>
      </c>
      <c r="I45" s="177" t="s">
        <v>5</v>
      </c>
    </row>
    <row r="46" spans="1:9" s="21" customFormat="1" ht="15">
      <c r="A46" s="11">
        <v>4</v>
      </c>
      <c r="B46" s="11">
        <v>198</v>
      </c>
      <c r="C46" s="67" t="s">
        <v>58</v>
      </c>
      <c r="D46" s="9" t="s">
        <v>269</v>
      </c>
      <c r="E46" s="97" t="s">
        <v>156</v>
      </c>
      <c r="F46" s="46">
        <v>18.2</v>
      </c>
      <c r="G46" s="46">
        <f t="shared" ref="G46:G53" si="4">F46*0.85</f>
        <v>15.469999999999999</v>
      </c>
      <c r="H46" s="11">
        <v>15.6</v>
      </c>
      <c r="I46" s="11" t="s">
        <v>502</v>
      </c>
    </row>
    <row r="47" spans="1:9" s="21" customFormat="1" ht="15">
      <c r="A47" s="11">
        <v>2</v>
      </c>
      <c r="B47" s="11">
        <v>103</v>
      </c>
      <c r="C47" s="67" t="s">
        <v>243</v>
      </c>
      <c r="D47" s="9" t="s">
        <v>244</v>
      </c>
      <c r="E47" s="97" t="s">
        <v>245</v>
      </c>
      <c r="F47" s="46">
        <v>19.100000000000001</v>
      </c>
      <c r="G47" s="46">
        <f t="shared" si="4"/>
        <v>16.234999999999999</v>
      </c>
      <c r="H47" s="11">
        <v>16.2</v>
      </c>
      <c r="I47" s="11" t="s">
        <v>506</v>
      </c>
    </row>
    <row r="48" spans="1:9" s="21" customFormat="1" ht="15">
      <c r="A48" s="11">
        <v>8</v>
      </c>
      <c r="B48" s="11">
        <v>196</v>
      </c>
      <c r="C48" s="67" t="s">
        <v>158</v>
      </c>
      <c r="D48" s="9" t="s">
        <v>157</v>
      </c>
      <c r="E48" s="97" t="s">
        <v>156</v>
      </c>
      <c r="F48" s="90">
        <v>19.2</v>
      </c>
      <c r="G48" s="46">
        <f t="shared" si="4"/>
        <v>16.32</v>
      </c>
      <c r="H48" s="11">
        <v>16.5</v>
      </c>
      <c r="I48" s="11" t="s">
        <v>504</v>
      </c>
    </row>
    <row r="49" spans="1:9" s="21" customFormat="1" ht="15">
      <c r="A49" s="160">
        <v>5</v>
      </c>
      <c r="B49" s="160">
        <v>10</v>
      </c>
      <c r="C49" s="168" t="s">
        <v>197</v>
      </c>
      <c r="D49" s="163" t="s">
        <v>276</v>
      </c>
      <c r="E49" s="262" t="s">
        <v>391</v>
      </c>
      <c r="F49" s="162">
        <v>18.399999999999999</v>
      </c>
      <c r="G49" s="162">
        <f t="shared" si="4"/>
        <v>15.639999999999999</v>
      </c>
      <c r="H49" s="160">
        <v>17.100000000000001</v>
      </c>
      <c r="I49" s="160" t="s">
        <v>508</v>
      </c>
    </row>
    <row r="50" spans="1:9" s="21" customFormat="1" ht="15">
      <c r="A50" s="11">
        <v>6</v>
      </c>
      <c r="B50" s="11">
        <v>72</v>
      </c>
      <c r="C50" s="67" t="s">
        <v>42</v>
      </c>
      <c r="D50" s="9" t="s">
        <v>500</v>
      </c>
      <c r="E50" s="97" t="s">
        <v>501</v>
      </c>
      <c r="F50" s="90">
        <v>18.62</v>
      </c>
      <c r="G50" s="46">
        <f t="shared" si="4"/>
        <v>15.827</v>
      </c>
      <c r="H50" s="11">
        <v>17.600000000000001</v>
      </c>
      <c r="I50" s="11" t="s">
        <v>507</v>
      </c>
    </row>
    <row r="51" spans="1:9" s="21" customFormat="1" ht="15">
      <c r="A51" s="11">
        <v>3</v>
      </c>
      <c r="B51" s="11">
        <v>179</v>
      </c>
      <c r="C51" s="72" t="s">
        <v>146</v>
      </c>
      <c r="D51" s="59" t="s">
        <v>235</v>
      </c>
      <c r="E51" s="98" t="s">
        <v>218</v>
      </c>
      <c r="F51" s="92">
        <v>18.59</v>
      </c>
      <c r="G51" s="46">
        <f t="shared" si="4"/>
        <v>15.801499999999999</v>
      </c>
      <c r="H51" s="11">
        <v>18.2</v>
      </c>
      <c r="I51" s="11" t="s">
        <v>505</v>
      </c>
    </row>
    <row r="52" spans="1:9" s="21" customFormat="1" ht="15">
      <c r="A52" s="11">
        <v>1</v>
      </c>
      <c r="B52" s="11">
        <v>96</v>
      </c>
      <c r="C52" s="67" t="s">
        <v>402</v>
      </c>
      <c r="D52" s="9" t="s">
        <v>403</v>
      </c>
      <c r="E52" s="9" t="s">
        <v>394</v>
      </c>
      <c r="F52" s="90">
        <v>19.2</v>
      </c>
      <c r="G52" s="46">
        <f t="shared" si="4"/>
        <v>16.32</v>
      </c>
      <c r="H52" s="11">
        <v>19.3</v>
      </c>
      <c r="I52" s="11" t="s">
        <v>509</v>
      </c>
    </row>
    <row r="53" spans="1:9" s="21" customFormat="1" ht="15">
      <c r="A53" s="11">
        <v>7</v>
      </c>
      <c r="B53" s="11">
        <v>121</v>
      </c>
      <c r="C53" s="9" t="s">
        <v>155</v>
      </c>
      <c r="D53" s="9" t="s">
        <v>154</v>
      </c>
      <c r="E53" s="97" t="s">
        <v>152</v>
      </c>
      <c r="F53" s="46">
        <v>19</v>
      </c>
      <c r="G53" s="46">
        <f t="shared" si="4"/>
        <v>16.149999999999999</v>
      </c>
      <c r="H53" s="11">
        <v>16.100000000000001</v>
      </c>
      <c r="I53" s="11" t="s">
        <v>510</v>
      </c>
    </row>
    <row r="54" spans="1:9" s="21" customFormat="1">
      <c r="A54" s="19"/>
      <c r="B54" s="19"/>
      <c r="F54" s="20"/>
      <c r="G54" s="20"/>
      <c r="H54" s="4"/>
    </row>
    <row r="55" spans="1:9" s="21" customFormat="1">
      <c r="A55" s="37" t="s">
        <v>479</v>
      </c>
      <c r="B55" s="19"/>
      <c r="F55" s="20"/>
      <c r="G55" s="20"/>
      <c r="H55" s="4"/>
    </row>
    <row r="56" spans="1:9" s="21" customFormat="1">
      <c r="A56" s="177" t="s">
        <v>0</v>
      </c>
      <c r="B56" s="177" t="s">
        <v>15</v>
      </c>
      <c r="C56" s="177" t="s">
        <v>16</v>
      </c>
      <c r="D56" s="177" t="s">
        <v>17</v>
      </c>
      <c r="E56" s="177" t="s">
        <v>1</v>
      </c>
      <c r="F56" s="178" t="s">
        <v>2</v>
      </c>
      <c r="G56" s="178" t="s">
        <v>3</v>
      </c>
      <c r="H56" s="177" t="s">
        <v>4</v>
      </c>
      <c r="I56" s="177" t="s">
        <v>5</v>
      </c>
    </row>
    <row r="57" spans="1:9" s="21" customFormat="1" ht="15">
      <c r="A57" s="11">
        <v>4</v>
      </c>
      <c r="B57" s="11">
        <v>243</v>
      </c>
      <c r="C57" s="9" t="s">
        <v>69</v>
      </c>
      <c r="D57" s="8" t="s">
        <v>457</v>
      </c>
      <c r="E57" s="97" t="s">
        <v>435</v>
      </c>
      <c r="F57" s="90">
        <v>19.3</v>
      </c>
      <c r="G57" s="46">
        <f>G59</f>
        <v>16.591999999999999</v>
      </c>
      <c r="H57" s="11">
        <v>16.899999999999999</v>
      </c>
      <c r="I57" s="11" t="s">
        <v>502</v>
      </c>
    </row>
    <row r="58" spans="1:9" s="21" customFormat="1" ht="15">
      <c r="A58" s="11">
        <v>5</v>
      </c>
      <c r="B58" s="11">
        <v>171</v>
      </c>
      <c r="C58" s="9" t="s">
        <v>58</v>
      </c>
      <c r="D58" s="9" t="s">
        <v>262</v>
      </c>
      <c r="E58" s="97" t="s">
        <v>14</v>
      </c>
      <c r="F58" s="91">
        <v>19.399999999999999</v>
      </c>
      <c r="G58" s="46">
        <f>F58*0.85</f>
        <v>16.489999999999998</v>
      </c>
      <c r="H58" s="11">
        <v>18.5</v>
      </c>
      <c r="I58" s="11" t="s">
        <v>506</v>
      </c>
    </row>
    <row r="59" spans="1:9">
      <c r="A59" s="160">
        <v>6</v>
      </c>
      <c r="B59" s="160">
        <v>158</v>
      </c>
      <c r="C59" s="195" t="s">
        <v>172</v>
      </c>
      <c r="D59" s="195" t="s">
        <v>404</v>
      </c>
      <c r="E59" s="195" t="s">
        <v>185</v>
      </c>
      <c r="F59" s="162">
        <v>19.52</v>
      </c>
      <c r="G59" s="162">
        <f>F59*0.85</f>
        <v>16.591999999999999</v>
      </c>
      <c r="H59" s="160">
        <v>19.100000000000001</v>
      </c>
      <c r="I59" s="160" t="s">
        <v>504</v>
      </c>
    </row>
    <row r="60" spans="1:9" s="21" customFormat="1" ht="15">
      <c r="A60" s="11">
        <v>2</v>
      </c>
      <c r="B60" s="11">
        <v>167</v>
      </c>
      <c r="C60" s="263" t="s">
        <v>236</v>
      </c>
      <c r="D60" s="263" t="s">
        <v>277</v>
      </c>
      <c r="E60" s="102" t="s">
        <v>237</v>
      </c>
      <c r="F60" s="46">
        <v>20</v>
      </c>
      <c r="G60" s="46">
        <f>F60*0.85</f>
        <v>17</v>
      </c>
      <c r="H60" s="11">
        <v>19.600000000000001</v>
      </c>
      <c r="I60" s="11" t="s">
        <v>508</v>
      </c>
    </row>
    <row r="61" spans="1:9" s="21" customFormat="1" ht="15">
      <c r="A61" s="11">
        <v>1</v>
      </c>
      <c r="B61" s="11">
        <v>224</v>
      </c>
      <c r="C61" s="66" t="s">
        <v>42</v>
      </c>
      <c r="D61" s="66" t="s">
        <v>226</v>
      </c>
      <c r="E61" s="74" t="s">
        <v>47</v>
      </c>
      <c r="F61" s="138">
        <v>20.7</v>
      </c>
      <c r="G61" s="46">
        <f>F61*0.85</f>
        <v>17.594999999999999</v>
      </c>
      <c r="H61" s="11">
        <v>19.8</v>
      </c>
      <c r="I61" s="228" t="s">
        <v>507</v>
      </c>
    </row>
    <row r="62" spans="1:9" s="21" customFormat="1" ht="15">
      <c r="A62" s="11">
        <v>7</v>
      </c>
      <c r="B62" s="11">
        <v>90</v>
      </c>
      <c r="C62" s="60" t="s">
        <v>58</v>
      </c>
      <c r="D62" s="60" t="s">
        <v>57</v>
      </c>
      <c r="E62" s="101" t="s">
        <v>54</v>
      </c>
      <c r="F62" s="93">
        <v>20.399999999999999</v>
      </c>
      <c r="G62" s="46">
        <f>F62*0.85</f>
        <v>17.34</v>
      </c>
      <c r="H62" s="11">
        <v>16.600000000000001</v>
      </c>
      <c r="I62" s="256" t="s">
        <v>510</v>
      </c>
    </row>
    <row r="63" spans="1:9" s="21" customFormat="1" ht="15">
      <c r="A63" s="19"/>
      <c r="B63" s="19"/>
      <c r="C63" s="222"/>
      <c r="D63" s="222"/>
      <c r="E63" s="223"/>
      <c r="F63" s="224"/>
      <c r="G63" s="20"/>
      <c r="I63" s="225"/>
    </row>
    <row r="64" spans="1:9" s="21" customFormat="1">
      <c r="A64" s="42" t="s">
        <v>8</v>
      </c>
      <c r="B64" s="5"/>
      <c r="C64" s="4"/>
      <c r="D64" s="173"/>
      <c r="E64" s="174"/>
      <c r="F64" s="175"/>
      <c r="G64" s="20"/>
      <c r="I64" s="176"/>
    </row>
    <row r="65" spans="1:9" s="21" customFormat="1">
      <c r="A65" s="37" t="s">
        <v>480</v>
      </c>
      <c r="B65" s="19"/>
      <c r="C65" s="173"/>
      <c r="D65" s="173"/>
      <c r="E65" s="174"/>
      <c r="F65" s="175"/>
      <c r="G65" s="20"/>
      <c r="I65" s="176"/>
    </row>
    <row r="66" spans="1:9" s="21" customFormat="1">
      <c r="A66" s="177" t="s">
        <v>0</v>
      </c>
      <c r="B66" s="177" t="s">
        <v>15</v>
      </c>
      <c r="C66" s="177" t="s">
        <v>16</v>
      </c>
      <c r="D66" s="177" t="s">
        <v>17</v>
      </c>
      <c r="E66" s="177" t="s">
        <v>1</v>
      </c>
      <c r="F66" s="178" t="s">
        <v>2</v>
      </c>
      <c r="G66" s="178" t="s">
        <v>3</v>
      </c>
      <c r="H66" s="177" t="s">
        <v>4</v>
      </c>
      <c r="I66" s="177" t="s">
        <v>5</v>
      </c>
    </row>
    <row r="67" spans="1:9" s="21" customFormat="1" ht="15">
      <c r="A67" s="11">
        <v>3</v>
      </c>
      <c r="B67" s="11">
        <v>87</v>
      </c>
      <c r="C67" s="60" t="s">
        <v>62</v>
      </c>
      <c r="D67" s="60" t="s">
        <v>63</v>
      </c>
      <c r="E67" s="101" t="s">
        <v>54</v>
      </c>
      <c r="F67" s="93">
        <v>21</v>
      </c>
      <c r="G67" s="46">
        <f t="shared" ref="G67:G73" si="5">F67*0.85</f>
        <v>17.849999999999998</v>
      </c>
      <c r="H67" s="11">
        <v>18.2</v>
      </c>
      <c r="I67" s="256" t="s">
        <v>502</v>
      </c>
    </row>
    <row r="68" spans="1:9" s="21" customFormat="1" ht="15">
      <c r="A68" s="11">
        <v>1</v>
      </c>
      <c r="B68" s="11">
        <v>194</v>
      </c>
      <c r="C68" s="9" t="s">
        <v>169</v>
      </c>
      <c r="D68" s="9" t="s">
        <v>168</v>
      </c>
      <c r="E68" s="97" t="s">
        <v>163</v>
      </c>
      <c r="F68" s="90">
        <v>21.4</v>
      </c>
      <c r="G68" s="46">
        <f t="shared" si="5"/>
        <v>18.189999999999998</v>
      </c>
      <c r="H68" s="11">
        <v>18.3</v>
      </c>
      <c r="I68" s="11" t="s">
        <v>506</v>
      </c>
    </row>
    <row r="69" spans="1:9" s="21" customFormat="1" ht="15">
      <c r="A69" s="11">
        <v>2</v>
      </c>
      <c r="B69" s="11">
        <v>114</v>
      </c>
      <c r="C69" s="9" t="s">
        <v>51</v>
      </c>
      <c r="D69" s="9" t="s">
        <v>326</v>
      </c>
      <c r="E69" s="9" t="s">
        <v>50</v>
      </c>
      <c r="F69" s="90">
        <v>21.2</v>
      </c>
      <c r="G69" s="46">
        <f t="shared" si="5"/>
        <v>18.02</v>
      </c>
      <c r="H69" s="11">
        <v>19.600000000000001</v>
      </c>
      <c r="I69" s="11" t="s">
        <v>504</v>
      </c>
    </row>
    <row r="70" spans="1:9" s="21" customFormat="1" ht="15">
      <c r="A70" s="160">
        <v>4</v>
      </c>
      <c r="B70" s="160">
        <v>244</v>
      </c>
      <c r="C70" s="170" t="s">
        <v>427</v>
      </c>
      <c r="D70" s="170" t="s">
        <v>458</v>
      </c>
      <c r="E70" s="163" t="s">
        <v>435</v>
      </c>
      <c r="F70" s="171">
        <v>20.8</v>
      </c>
      <c r="G70" s="162">
        <f t="shared" si="5"/>
        <v>17.68</v>
      </c>
      <c r="H70" s="160">
        <v>19.899999999999999</v>
      </c>
      <c r="I70" s="257" t="s">
        <v>508</v>
      </c>
    </row>
    <row r="71" spans="1:9" s="21" customFormat="1" ht="15">
      <c r="A71" s="11">
        <v>6</v>
      </c>
      <c r="B71" s="11">
        <v>175</v>
      </c>
      <c r="C71" s="59" t="s">
        <v>113</v>
      </c>
      <c r="D71" s="59" t="s">
        <v>234</v>
      </c>
      <c r="E71" s="98" t="s">
        <v>218</v>
      </c>
      <c r="F71" s="92">
        <v>21.1</v>
      </c>
      <c r="G71" s="46">
        <f t="shared" si="5"/>
        <v>17.935000000000002</v>
      </c>
      <c r="H71" s="11">
        <v>32.799999999999997</v>
      </c>
      <c r="I71" s="11" t="s">
        <v>507</v>
      </c>
    </row>
    <row r="72" spans="1:9" s="21" customFormat="1" ht="15">
      <c r="A72" s="11">
        <v>5</v>
      </c>
      <c r="B72" s="11">
        <v>60</v>
      </c>
      <c r="C72" s="53" t="s">
        <v>177</v>
      </c>
      <c r="D72" s="53" t="s">
        <v>118</v>
      </c>
      <c r="E72" s="98" t="s">
        <v>175</v>
      </c>
      <c r="F72" s="90">
        <v>20.9</v>
      </c>
      <c r="G72" s="46">
        <f t="shared" si="5"/>
        <v>17.764999999999997</v>
      </c>
      <c r="H72" s="11">
        <v>17.399999999999999</v>
      </c>
      <c r="I72" s="11" t="s">
        <v>510</v>
      </c>
    </row>
    <row r="73" spans="1:9" s="21" customFormat="1" ht="15">
      <c r="A73" s="11">
        <v>7</v>
      </c>
      <c r="B73" s="11">
        <v>195</v>
      </c>
      <c r="C73" s="69" t="s">
        <v>197</v>
      </c>
      <c r="D73" s="69" t="s">
        <v>45</v>
      </c>
      <c r="E73" s="97" t="s">
        <v>163</v>
      </c>
      <c r="F73" s="46">
        <v>21.3</v>
      </c>
      <c r="G73" s="46">
        <f t="shared" si="5"/>
        <v>18.105</v>
      </c>
      <c r="H73" s="11">
        <v>17.7</v>
      </c>
      <c r="I73" s="11" t="s">
        <v>510</v>
      </c>
    </row>
    <row r="74" spans="1:9" s="21" customFormat="1" ht="15">
      <c r="A74" s="19"/>
      <c r="B74" s="19"/>
      <c r="E74" s="159"/>
      <c r="F74" s="20"/>
      <c r="G74" s="20"/>
    </row>
    <row r="75" spans="1:9" s="21" customFormat="1">
      <c r="A75" s="37" t="s">
        <v>481</v>
      </c>
      <c r="B75" s="19"/>
      <c r="E75" s="159"/>
      <c r="F75" s="20"/>
      <c r="G75" s="20"/>
    </row>
    <row r="76" spans="1:9">
      <c r="A76" s="5" t="s">
        <v>0</v>
      </c>
      <c r="B76" s="30" t="s">
        <v>15</v>
      </c>
      <c r="C76" s="30" t="s">
        <v>16</v>
      </c>
      <c r="D76" s="30" t="s">
        <v>17</v>
      </c>
      <c r="E76" s="30" t="s">
        <v>1</v>
      </c>
      <c r="F76" s="31" t="s">
        <v>2</v>
      </c>
      <c r="G76" s="31" t="s">
        <v>3</v>
      </c>
      <c r="H76" s="30" t="s">
        <v>4</v>
      </c>
      <c r="I76" s="30" t="s">
        <v>5</v>
      </c>
    </row>
    <row r="77" spans="1:9" s="21" customFormat="1" ht="15">
      <c r="A77" s="11">
        <v>3</v>
      </c>
      <c r="B77" s="11">
        <v>186</v>
      </c>
      <c r="C77" s="9" t="s">
        <v>122</v>
      </c>
      <c r="D77" s="9" t="s">
        <v>468</v>
      </c>
      <c r="E77" s="9" t="s">
        <v>464</v>
      </c>
      <c r="F77" s="46">
        <v>22</v>
      </c>
      <c r="G77" s="116">
        <f t="shared" ref="G77:G84" si="6">F77*0.85</f>
        <v>18.7</v>
      </c>
      <c r="H77" s="11">
        <v>19.600000000000001</v>
      </c>
      <c r="I77" s="11" t="s">
        <v>502</v>
      </c>
    </row>
    <row r="78" spans="1:9">
      <c r="A78" s="11">
        <v>7</v>
      </c>
      <c r="B78" s="11">
        <v>35</v>
      </c>
      <c r="C78" s="9" t="s">
        <v>62</v>
      </c>
      <c r="D78" s="9" t="s">
        <v>489</v>
      </c>
      <c r="E78" s="98" t="s">
        <v>490</v>
      </c>
      <c r="F78" s="64">
        <v>22.35</v>
      </c>
      <c r="G78" s="116">
        <f t="shared" si="6"/>
        <v>18.997500000000002</v>
      </c>
      <c r="H78" s="19">
        <v>19.899999999999999</v>
      </c>
      <c r="I78" s="11" t="s">
        <v>506</v>
      </c>
    </row>
    <row r="79" spans="1:9">
      <c r="A79" s="11">
        <v>2</v>
      </c>
      <c r="B79" s="11">
        <v>127</v>
      </c>
      <c r="C79" s="59" t="s">
        <v>260</v>
      </c>
      <c r="D79" s="59" t="s">
        <v>261</v>
      </c>
      <c r="E79" s="76" t="s">
        <v>152</v>
      </c>
      <c r="F79" s="22">
        <v>22</v>
      </c>
      <c r="G79" s="116">
        <f t="shared" si="6"/>
        <v>18.7</v>
      </c>
      <c r="H79" s="11">
        <v>20.5</v>
      </c>
      <c r="I79" s="255" t="s">
        <v>504</v>
      </c>
    </row>
    <row r="80" spans="1:9">
      <c r="A80" s="11">
        <v>4</v>
      </c>
      <c r="B80" s="11">
        <v>28</v>
      </c>
      <c r="C80" s="69" t="s">
        <v>80</v>
      </c>
      <c r="D80" s="69" t="s">
        <v>240</v>
      </c>
      <c r="E80" s="99" t="s">
        <v>76</v>
      </c>
      <c r="F80" s="48">
        <v>21.7</v>
      </c>
      <c r="G80" s="116">
        <f t="shared" si="6"/>
        <v>18.445</v>
      </c>
      <c r="H80" s="11">
        <v>20.7</v>
      </c>
      <c r="I80" s="11" t="s">
        <v>508</v>
      </c>
    </row>
    <row r="81" spans="1:9">
      <c r="A81" s="11">
        <v>5</v>
      </c>
      <c r="B81" s="11">
        <v>123</v>
      </c>
      <c r="C81" s="9" t="s">
        <v>254</v>
      </c>
      <c r="D81" s="9" t="s">
        <v>255</v>
      </c>
      <c r="E81" s="97" t="s">
        <v>152</v>
      </c>
      <c r="F81" s="46">
        <v>21.8</v>
      </c>
      <c r="G81" s="116">
        <f t="shared" si="6"/>
        <v>18.53</v>
      </c>
      <c r="H81" s="11">
        <v>21.7</v>
      </c>
      <c r="I81" s="11" t="s">
        <v>507</v>
      </c>
    </row>
    <row r="82" spans="1:9">
      <c r="A82" s="11">
        <v>6</v>
      </c>
      <c r="B82" s="11">
        <v>55</v>
      </c>
      <c r="C82" s="9" t="s">
        <v>38</v>
      </c>
      <c r="D82" s="9" t="s">
        <v>37</v>
      </c>
      <c r="E82" s="97" t="s">
        <v>20</v>
      </c>
      <c r="F82" s="46">
        <v>22</v>
      </c>
      <c r="G82" s="46">
        <f t="shared" si="6"/>
        <v>18.7</v>
      </c>
      <c r="H82" s="11">
        <v>21.8</v>
      </c>
      <c r="I82" s="11" t="s">
        <v>505</v>
      </c>
    </row>
    <row r="83" spans="1:9">
      <c r="A83" s="11">
        <v>1</v>
      </c>
      <c r="B83" s="11">
        <v>63</v>
      </c>
      <c r="C83" s="9" t="s">
        <v>176</v>
      </c>
      <c r="D83" s="9" t="s">
        <v>231</v>
      </c>
      <c r="E83" s="97" t="s">
        <v>175</v>
      </c>
      <c r="F83" s="46">
        <v>23</v>
      </c>
      <c r="G83" s="116">
        <f t="shared" si="6"/>
        <v>19.55</v>
      </c>
      <c r="H83" s="11">
        <v>18.399999999999999</v>
      </c>
      <c r="I83" s="11" t="s">
        <v>510</v>
      </c>
    </row>
    <row r="84" spans="1:9">
      <c r="A84" s="11">
        <v>8</v>
      </c>
      <c r="B84" s="11">
        <v>64</v>
      </c>
      <c r="C84" s="9" t="s">
        <v>232</v>
      </c>
      <c r="D84" s="9" t="s">
        <v>233</v>
      </c>
      <c r="E84" s="97" t="s">
        <v>175</v>
      </c>
      <c r="F84" s="46">
        <v>23.2</v>
      </c>
      <c r="G84" s="46">
        <f t="shared" si="6"/>
        <v>19.72</v>
      </c>
      <c r="H84" s="11">
        <v>19.399999999999999</v>
      </c>
      <c r="I84" s="11" t="s">
        <v>510</v>
      </c>
    </row>
    <row r="86" spans="1:9">
      <c r="A86" s="37" t="s">
        <v>482</v>
      </c>
    </row>
    <row r="87" spans="1:9">
      <c r="A87" s="30" t="s">
        <v>0</v>
      </c>
      <c r="B87" s="30" t="s">
        <v>15</v>
      </c>
      <c r="C87" s="30" t="s">
        <v>16</v>
      </c>
      <c r="D87" s="30" t="s">
        <v>17</v>
      </c>
      <c r="E87" s="30" t="s">
        <v>1</v>
      </c>
      <c r="F87" s="31" t="s">
        <v>2</v>
      </c>
      <c r="G87" s="31" t="s">
        <v>3</v>
      </c>
      <c r="H87" s="30" t="s">
        <v>4</v>
      </c>
      <c r="I87" s="30" t="s">
        <v>5</v>
      </c>
    </row>
    <row r="88" spans="1:9">
      <c r="A88" s="11">
        <v>4</v>
      </c>
      <c r="B88" s="11">
        <v>89</v>
      </c>
      <c r="C88" s="60" t="s">
        <v>60</v>
      </c>
      <c r="D88" s="60" t="s">
        <v>59</v>
      </c>
      <c r="E88" s="101" t="s">
        <v>54</v>
      </c>
      <c r="F88" s="52">
        <v>24.9</v>
      </c>
      <c r="G88" s="46">
        <f>F88*0.85</f>
        <v>21.164999999999999</v>
      </c>
      <c r="H88" s="11">
        <v>21.7</v>
      </c>
      <c r="I88" s="256" t="s">
        <v>502</v>
      </c>
    </row>
    <row r="89" spans="1:9">
      <c r="A89" s="11">
        <v>5</v>
      </c>
      <c r="B89" s="11">
        <v>177</v>
      </c>
      <c r="C89" s="53" t="s">
        <v>149</v>
      </c>
      <c r="D89" s="53" t="s">
        <v>148</v>
      </c>
      <c r="E89" s="98" t="s">
        <v>218</v>
      </c>
      <c r="F89" s="22">
        <v>25.07</v>
      </c>
      <c r="G89" s="46">
        <f>F89*0.85</f>
        <v>21.3095</v>
      </c>
      <c r="H89" s="11">
        <v>25.1</v>
      </c>
      <c r="I89" s="11" t="s">
        <v>506</v>
      </c>
    </row>
    <row r="90" spans="1:9">
      <c r="A90" s="11">
        <v>6</v>
      </c>
      <c r="B90" s="11">
        <v>27</v>
      </c>
      <c r="C90" s="69" t="s">
        <v>88</v>
      </c>
      <c r="D90" s="69" t="s">
        <v>239</v>
      </c>
      <c r="E90" s="99" t="s">
        <v>76</v>
      </c>
      <c r="F90" s="48">
        <v>27</v>
      </c>
      <c r="G90" s="116">
        <f>F90*0.85</f>
        <v>22.95</v>
      </c>
      <c r="H90" s="11">
        <v>25.4</v>
      </c>
      <c r="I90" s="11" t="s">
        <v>504</v>
      </c>
    </row>
    <row r="91" spans="1:9">
      <c r="A91" s="11">
        <v>2</v>
      </c>
      <c r="B91" s="11">
        <v>223</v>
      </c>
      <c r="C91" s="66" t="s">
        <v>224</v>
      </c>
      <c r="D91" s="66" t="s">
        <v>225</v>
      </c>
      <c r="E91" s="74" t="s">
        <v>47</v>
      </c>
      <c r="F91" s="57">
        <v>28</v>
      </c>
      <c r="G91" s="46">
        <f>F91*0.85</f>
        <v>23.8</v>
      </c>
      <c r="H91" s="11">
        <v>28.9</v>
      </c>
      <c r="I91" s="228" t="s">
        <v>508</v>
      </c>
    </row>
    <row r="92" spans="1:9">
      <c r="A92" s="11">
        <v>3</v>
      </c>
      <c r="B92" s="11">
        <v>104</v>
      </c>
      <c r="C92" s="9" t="s">
        <v>172</v>
      </c>
      <c r="D92" s="9" t="s">
        <v>246</v>
      </c>
      <c r="E92" s="97" t="s">
        <v>245</v>
      </c>
      <c r="F92" s="46">
        <v>25.6</v>
      </c>
      <c r="G92" s="46">
        <f>F92*0.85</f>
        <v>21.76</v>
      </c>
      <c r="H92" s="11">
        <v>20.6</v>
      </c>
      <c r="I92" s="11" t="s">
        <v>510</v>
      </c>
    </row>
  </sheetData>
  <sortState ref="A88:I92">
    <sortCondition ref="I88:I9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opLeftCell="A19" workbookViewId="0">
      <selection activeCell="K11" sqref="K11"/>
    </sheetView>
  </sheetViews>
  <sheetFormatPr defaultColWidth="9.140625" defaultRowHeight="15.75"/>
  <cols>
    <col min="1" max="2" width="9.140625" style="5" customWidth="1"/>
    <col min="3" max="3" width="11.7109375" style="4" customWidth="1"/>
    <col min="4" max="4" width="20.7109375" style="4" customWidth="1"/>
    <col min="5" max="5" width="34" style="13" customWidth="1"/>
    <col min="6" max="6" width="9.140625" style="10"/>
    <col min="7" max="7" width="9.140625" style="5"/>
    <col min="8" max="16384" width="9.140625" style="4"/>
  </cols>
  <sheetData>
    <row r="1" spans="1:11">
      <c r="A1" s="42" t="s">
        <v>9</v>
      </c>
      <c r="G1" s="16"/>
    </row>
    <row r="3" spans="1:11">
      <c r="A3" s="37" t="s">
        <v>216</v>
      </c>
    </row>
    <row r="4" spans="1:11" s="30" customFormat="1">
      <c r="A4" s="30" t="s">
        <v>0</v>
      </c>
      <c r="B4" s="30" t="s">
        <v>15</v>
      </c>
      <c r="C4" s="30" t="s">
        <v>16</v>
      </c>
      <c r="D4" s="30" t="s">
        <v>17</v>
      </c>
      <c r="E4" s="30" t="s">
        <v>1</v>
      </c>
      <c r="F4" s="31" t="s">
        <v>2</v>
      </c>
      <c r="G4" s="34" t="s">
        <v>3</v>
      </c>
      <c r="H4" s="30" t="s">
        <v>4</v>
      </c>
      <c r="I4" s="30" t="s">
        <v>5</v>
      </c>
    </row>
    <row r="5" spans="1:11">
      <c r="A5" s="11">
        <v>4</v>
      </c>
      <c r="B5" s="11">
        <v>147</v>
      </c>
      <c r="C5" s="8" t="s">
        <v>405</v>
      </c>
      <c r="D5" s="8" t="s">
        <v>406</v>
      </c>
      <c r="E5" s="140" t="s">
        <v>399</v>
      </c>
      <c r="F5" s="48">
        <v>36.6</v>
      </c>
      <c r="G5" s="46">
        <f>F5*0.85</f>
        <v>31.11</v>
      </c>
      <c r="H5" s="11">
        <v>36.799999999999997</v>
      </c>
      <c r="I5" s="11" t="s">
        <v>502</v>
      </c>
      <c r="K5" s="21"/>
    </row>
    <row r="6" spans="1:11">
      <c r="A6" s="11">
        <v>5</v>
      </c>
      <c r="B6" s="11">
        <v>18</v>
      </c>
      <c r="C6" s="53" t="s">
        <v>100</v>
      </c>
      <c r="D6" s="53" t="s">
        <v>65</v>
      </c>
      <c r="E6" s="53" t="s">
        <v>94</v>
      </c>
      <c r="F6" s="48">
        <v>38.799999999999997</v>
      </c>
      <c r="G6" s="46">
        <f>F6*0.85</f>
        <v>32.979999999999997</v>
      </c>
      <c r="H6" s="11">
        <v>37.9</v>
      </c>
      <c r="I6" s="11" t="s">
        <v>506</v>
      </c>
    </row>
    <row r="7" spans="1:11">
      <c r="A7" s="160">
        <v>3</v>
      </c>
      <c r="B7" s="160">
        <v>237</v>
      </c>
      <c r="C7" s="170" t="s">
        <v>290</v>
      </c>
      <c r="D7" s="170" t="s">
        <v>291</v>
      </c>
      <c r="E7" s="172" t="s">
        <v>223</v>
      </c>
      <c r="F7" s="162">
        <v>42</v>
      </c>
      <c r="G7" s="162">
        <f>F7*0.85</f>
        <v>35.699999999999996</v>
      </c>
      <c r="H7" s="160">
        <v>38.700000000000003</v>
      </c>
      <c r="I7" s="160" t="s">
        <v>504</v>
      </c>
    </row>
    <row r="8" spans="1:11">
      <c r="A8" s="11">
        <v>6</v>
      </c>
      <c r="B8" s="11">
        <v>75</v>
      </c>
      <c r="C8" s="59" t="s">
        <v>284</v>
      </c>
      <c r="D8" s="59" t="s">
        <v>285</v>
      </c>
      <c r="E8" s="53" t="s">
        <v>265</v>
      </c>
      <c r="F8" s="46">
        <v>42.27</v>
      </c>
      <c r="G8" s="46">
        <f>F8*0.85</f>
        <v>35.929500000000004</v>
      </c>
      <c r="H8" s="11">
        <v>42.3</v>
      </c>
      <c r="I8" s="11" t="s">
        <v>508</v>
      </c>
    </row>
    <row r="9" spans="1:11">
      <c r="C9" s="136"/>
      <c r="D9" s="136"/>
      <c r="E9" s="136"/>
      <c r="F9" s="35"/>
      <c r="G9" s="20"/>
      <c r="I9" s="21"/>
    </row>
    <row r="10" spans="1:11">
      <c r="A10" s="37" t="s">
        <v>217</v>
      </c>
      <c r="C10" s="136"/>
      <c r="D10" s="136"/>
      <c r="E10" s="136"/>
      <c r="F10" s="35"/>
      <c r="G10" s="20"/>
      <c r="I10" s="21"/>
    </row>
    <row r="11" spans="1:11">
      <c r="A11" s="177" t="s">
        <v>0</v>
      </c>
      <c r="B11" s="177" t="s">
        <v>15</v>
      </c>
      <c r="C11" s="177" t="s">
        <v>16</v>
      </c>
      <c r="D11" s="177" t="s">
        <v>17</v>
      </c>
      <c r="E11" s="177" t="s">
        <v>1</v>
      </c>
      <c r="F11" s="178" t="s">
        <v>2</v>
      </c>
      <c r="G11" s="180" t="s">
        <v>3</v>
      </c>
      <c r="H11" s="177" t="s">
        <v>4</v>
      </c>
      <c r="I11" s="177" t="s">
        <v>5</v>
      </c>
    </row>
    <row r="12" spans="1:11">
      <c r="A12" s="11">
        <v>5</v>
      </c>
      <c r="B12" s="11">
        <v>246</v>
      </c>
      <c r="C12" s="69" t="s">
        <v>444</v>
      </c>
      <c r="D12" s="69" t="s">
        <v>445</v>
      </c>
      <c r="E12" s="9" t="s">
        <v>435</v>
      </c>
      <c r="F12" s="46">
        <v>45.1</v>
      </c>
      <c r="G12" s="46">
        <f t="shared" ref="G12:G18" si="0">F12*0.85</f>
        <v>38.335000000000001</v>
      </c>
      <c r="H12" s="11">
        <v>42.4</v>
      </c>
      <c r="I12" s="11" t="s">
        <v>502</v>
      </c>
      <c r="K12" s="21"/>
    </row>
    <row r="13" spans="1:11">
      <c r="A13" s="11">
        <v>7</v>
      </c>
      <c r="B13" s="11">
        <v>155</v>
      </c>
      <c r="C13" s="59" t="s">
        <v>141</v>
      </c>
      <c r="D13" s="59" t="s">
        <v>139</v>
      </c>
      <c r="E13" s="53" t="s">
        <v>252</v>
      </c>
      <c r="F13" s="46">
        <v>48</v>
      </c>
      <c r="G13" s="46">
        <f t="shared" si="0"/>
        <v>40.799999999999997</v>
      </c>
      <c r="H13" s="11">
        <v>43.3</v>
      </c>
      <c r="I13" s="11" t="s">
        <v>506</v>
      </c>
    </row>
    <row r="14" spans="1:11">
      <c r="A14" s="11">
        <v>6</v>
      </c>
      <c r="B14" s="11">
        <v>199</v>
      </c>
      <c r="C14" s="9" t="s">
        <v>52</v>
      </c>
      <c r="D14" s="9" t="s">
        <v>161</v>
      </c>
      <c r="E14" s="9" t="s">
        <v>156</v>
      </c>
      <c r="F14" s="46">
        <v>46.1</v>
      </c>
      <c r="G14" s="46">
        <f t="shared" si="0"/>
        <v>39.185000000000002</v>
      </c>
      <c r="H14" s="11">
        <v>45.5</v>
      </c>
      <c r="I14" s="11" t="s">
        <v>504</v>
      </c>
      <c r="K14" s="21"/>
    </row>
    <row r="15" spans="1:11">
      <c r="A15" s="11">
        <v>1</v>
      </c>
      <c r="B15" s="11">
        <v>219</v>
      </c>
      <c r="C15" s="9" t="s">
        <v>160</v>
      </c>
      <c r="D15" s="97" t="s">
        <v>278</v>
      </c>
      <c r="E15" s="9" t="s">
        <v>112</v>
      </c>
      <c r="F15" s="46">
        <v>53</v>
      </c>
      <c r="G15" s="46">
        <f t="shared" si="0"/>
        <v>45.05</v>
      </c>
      <c r="H15" s="11">
        <v>52.2</v>
      </c>
      <c r="I15" s="11" t="s">
        <v>508</v>
      </c>
      <c r="K15" s="21"/>
    </row>
    <row r="16" spans="1:11">
      <c r="A16" s="160">
        <v>2</v>
      </c>
      <c r="B16" s="160">
        <v>174</v>
      </c>
      <c r="C16" s="164" t="s">
        <v>121</v>
      </c>
      <c r="D16" s="164" t="s">
        <v>145</v>
      </c>
      <c r="E16" s="179" t="s">
        <v>218</v>
      </c>
      <c r="F16" s="254">
        <v>47.75</v>
      </c>
      <c r="G16" s="162">
        <f t="shared" si="0"/>
        <v>40.587499999999999</v>
      </c>
      <c r="H16" s="160">
        <v>50.3</v>
      </c>
      <c r="I16" s="160" t="s">
        <v>507</v>
      </c>
    </row>
    <row r="17" spans="1:9">
      <c r="A17" s="11">
        <v>4</v>
      </c>
      <c r="B17" s="11">
        <v>216</v>
      </c>
      <c r="C17" s="9" t="s">
        <v>116</v>
      </c>
      <c r="D17" s="97" t="s">
        <v>115</v>
      </c>
      <c r="E17" s="9" t="s">
        <v>112</v>
      </c>
      <c r="F17" s="46">
        <v>45</v>
      </c>
      <c r="G17" s="46">
        <f t="shared" si="0"/>
        <v>38.25</v>
      </c>
      <c r="H17" s="11">
        <v>50.5</v>
      </c>
      <c r="I17" s="11" t="s">
        <v>505</v>
      </c>
    </row>
    <row r="18" spans="1:9">
      <c r="A18" s="11">
        <v>3</v>
      </c>
      <c r="B18" s="11">
        <v>33</v>
      </c>
      <c r="C18" s="9" t="s">
        <v>493</v>
      </c>
      <c r="D18" s="9" t="s">
        <v>45</v>
      </c>
      <c r="E18" s="97" t="s">
        <v>490</v>
      </c>
      <c r="F18" s="64">
        <v>45.75</v>
      </c>
      <c r="G18" s="46">
        <f t="shared" si="0"/>
        <v>38.887499999999996</v>
      </c>
      <c r="H18" s="11">
        <v>37.1</v>
      </c>
      <c r="I18" s="11" t="s">
        <v>510</v>
      </c>
    </row>
    <row r="21" spans="1:9">
      <c r="H21" s="5"/>
    </row>
  </sheetData>
  <sortState ref="A12:J18">
    <sortCondition ref="I12:I18"/>
  </sortState>
  <pageMargins left="0.7" right="0.7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topLeftCell="A40" workbookViewId="0">
      <selection activeCell="B7" sqref="B7"/>
    </sheetView>
  </sheetViews>
  <sheetFormatPr defaultColWidth="9.140625" defaultRowHeight="15.75"/>
  <cols>
    <col min="1" max="2" width="9.140625" style="5" customWidth="1"/>
    <col min="3" max="3" width="11.7109375" style="4" customWidth="1"/>
    <col min="4" max="4" width="20.7109375" style="4" customWidth="1"/>
    <col min="5" max="5" width="35" style="13" customWidth="1"/>
    <col min="6" max="6" width="9.140625" style="10"/>
    <col min="7" max="16384" width="9.140625" style="4"/>
  </cols>
  <sheetData>
    <row r="1" spans="1:9">
      <c r="A1" s="42" t="s">
        <v>203</v>
      </c>
    </row>
    <row r="2" spans="1:9">
      <c r="A2" s="30"/>
    </row>
    <row r="3" spans="1:9">
      <c r="A3" s="37" t="s">
        <v>216</v>
      </c>
    </row>
    <row r="4" spans="1:9" s="30" customFormat="1">
      <c r="A4" s="30" t="s">
        <v>0</v>
      </c>
      <c r="B4" s="30" t="s">
        <v>15</v>
      </c>
      <c r="C4" s="30" t="s">
        <v>16</v>
      </c>
      <c r="D4" s="30" t="s">
        <v>17</v>
      </c>
      <c r="E4" s="30" t="s">
        <v>1</v>
      </c>
      <c r="F4" s="31" t="s">
        <v>2</v>
      </c>
      <c r="G4" s="34" t="s">
        <v>3</v>
      </c>
      <c r="H4" s="31" t="s">
        <v>4</v>
      </c>
      <c r="I4" s="30" t="s">
        <v>5</v>
      </c>
    </row>
    <row r="5" spans="1:9">
      <c r="A5" s="11">
        <v>4</v>
      </c>
      <c r="B5" s="11">
        <v>129</v>
      </c>
      <c r="C5" s="12" t="s">
        <v>332</v>
      </c>
      <c r="D5" s="12" t="s">
        <v>44</v>
      </c>
      <c r="E5" s="12" t="s">
        <v>43</v>
      </c>
      <c r="F5" s="46">
        <v>29.5</v>
      </c>
      <c r="G5" s="46">
        <f t="shared" ref="G5:G10" si="0">F5*0.85</f>
        <v>25.074999999999999</v>
      </c>
      <c r="H5" s="11">
        <v>30.3</v>
      </c>
      <c r="I5" s="137" t="s">
        <v>502</v>
      </c>
    </row>
    <row r="6" spans="1:9">
      <c r="A6" s="11">
        <v>5</v>
      </c>
      <c r="B6" s="11">
        <v>21</v>
      </c>
      <c r="C6" s="9" t="s">
        <v>105</v>
      </c>
      <c r="D6" s="9" t="s">
        <v>104</v>
      </c>
      <c r="E6" s="9" t="s">
        <v>94</v>
      </c>
      <c r="F6" s="46">
        <v>30.4</v>
      </c>
      <c r="G6" s="46">
        <f t="shared" si="0"/>
        <v>25.84</v>
      </c>
      <c r="H6" s="11">
        <v>30.5</v>
      </c>
      <c r="I6" s="11" t="s">
        <v>506</v>
      </c>
    </row>
    <row r="7" spans="1:9">
      <c r="A7" s="11">
        <v>6</v>
      </c>
      <c r="B7" s="11">
        <v>92</v>
      </c>
      <c r="C7" s="8" t="s">
        <v>24</v>
      </c>
      <c r="D7" s="8" t="s">
        <v>407</v>
      </c>
      <c r="E7" s="63" t="s">
        <v>394</v>
      </c>
      <c r="F7" s="48">
        <v>32.200000000000003</v>
      </c>
      <c r="G7" s="46">
        <f t="shared" si="0"/>
        <v>27.37</v>
      </c>
      <c r="H7" s="11">
        <v>30.9</v>
      </c>
      <c r="I7" s="137" t="s">
        <v>504</v>
      </c>
    </row>
    <row r="8" spans="1:9">
      <c r="A8" s="11">
        <v>2</v>
      </c>
      <c r="B8" s="11">
        <v>54</v>
      </c>
      <c r="C8" s="69" t="s">
        <v>28</v>
      </c>
      <c r="D8" s="69" t="s">
        <v>27</v>
      </c>
      <c r="E8" s="247" t="s">
        <v>20</v>
      </c>
      <c r="F8" s="46">
        <v>32.5</v>
      </c>
      <c r="G8" s="46">
        <f t="shared" si="0"/>
        <v>27.625</v>
      </c>
      <c r="H8" s="11">
        <v>31.1</v>
      </c>
      <c r="I8" s="137" t="s">
        <v>508</v>
      </c>
    </row>
    <row r="9" spans="1:9">
      <c r="A9" s="11">
        <v>3</v>
      </c>
      <c r="B9" s="11">
        <v>133</v>
      </c>
      <c r="C9" s="51" t="s">
        <v>280</v>
      </c>
      <c r="D9" s="51" t="s">
        <v>136</v>
      </c>
      <c r="E9" s="51" t="s">
        <v>133</v>
      </c>
      <c r="F9" s="46">
        <v>31.2</v>
      </c>
      <c r="G9" s="46">
        <f t="shared" si="0"/>
        <v>26.52</v>
      </c>
      <c r="H9" s="11">
        <v>32.6</v>
      </c>
      <c r="I9" s="137" t="s">
        <v>507</v>
      </c>
    </row>
    <row r="10" spans="1:9">
      <c r="A10" s="11">
        <v>7</v>
      </c>
      <c r="B10" s="11">
        <v>134</v>
      </c>
      <c r="C10" s="51" t="s">
        <v>60</v>
      </c>
      <c r="D10" s="51" t="s">
        <v>135</v>
      </c>
      <c r="E10" s="51" t="s">
        <v>133</v>
      </c>
      <c r="F10" s="46">
        <v>33.03</v>
      </c>
      <c r="G10" s="46">
        <f t="shared" si="0"/>
        <v>28.075500000000002</v>
      </c>
      <c r="H10" s="11">
        <v>35.200000000000003</v>
      </c>
      <c r="I10" s="137" t="s">
        <v>505</v>
      </c>
    </row>
    <row r="11" spans="1:9">
      <c r="A11" s="19"/>
      <c r="B11" s="19"/>
      <c r="C11" s="183"/>
      <c r="D11" s="183"/>
      <c r="E11" s="183"/>
      <c r="F11" s="20"/>
      <c r="G11" s="20"/>
      <c r="I11" s="183"/>
    </row>
    <row r="12" spans="1:9">
      <c r="A12" s="37" t="s">
        <v>217</v>
      </c>
      <c r="B12" s="19"/>
      <c r="C12" s="183"/>
      <c r="D12" s="183"/>
      <c r="E12" s="183"/>
      <c r="F12" s="20"/>
      <c r="G12" s="20"/>
      <c r="I12" s="183"/>
    </row>
    <row r="13" spans="1:9" s="30" customFormat="1">
      <c r="A13" s="177" t="s">
        <v>0</v>
      </c>
      <c r="B13" s="177" t="s">
        <v>15</v>
      </c>
      <c r="C13" s="177" t="s">
        <v>16</v>
      </c>
      <c r="D13" s="177" t="s">
        <v>17</v>
      </c>
      <c r="E13" s="177" t="s">
        <v>1</v>
      </c>
      <c r="F13" s="178" t="s">
        <v>2</v>
      </c>
      <c r="G13" s="180" t="s">
        <v>3</v>
      </c>
      <c r="H13" s="178" t="s">
        <v>4</v>
      </c>
      <c r="I13" s="177" t="s">
        <v>5</v>
      </c>
    </row>
    <row r="14" spans="1:9">
      <c r="A14" s="3">
        <v>5</v>
      </c>
      <c r="B14" s="11">
        <v>115</v>
      </c>
      <c r="C14" s="9" t="s">
        <v>13</v>
      </c>
      <c r="D14" s="9" t="s">
        <v>330</v>
      </c>
      <c r="E14" s="9" t="s">
        <v>50</v>
      </c>
      <c r="F14" s="46">
        <v>33.32</v>
      </c>
      <c r="G14" s="46">
        <f t="shared" ref="G14:G20" si="1">F14*0.85</f>
        <v>28.321999999999999</v>
      </c>
      <c r="H14" s="286">
        <v>30.5</v>
      </c>
      <c r="I14" s="78" t="s">
        <v>502</v>
      </c>
    </row>
    <row r="15" spans="1:9">
      <c r="A15" s="11">
        <v>2</v>
      </c>
      <c r="B15" s="11">
        <v>139</v>
      </c>
      <c r="C15" s="9" t="s">
        <v>122</v>
      </c>
      <c r="D15" s="9" t="s">
        <v>180</v>
      </c>
      <c r="E15" s="9" t="s">
        <v>178</v>
      </c>
      <c r="F15" s="46">
        <v>34</v>
      </c>
      <c r="G15" s="46">
        <f t="shared" si="1"/>
        <v>28.9</v>
      </c>
      <c r="H15" s="286">
        <v>32.299999999999997</v>
      </c>
      <c r="I15" s="78" t="s">
        <v>506</v>
      </c>
    </row>
    <row r="16" spans="1:9">
      <c r="A16" s="11">
        <v>3</v>
      </c>
      <c r="B16" s="11">
        <v>170</v>
      </c>
      <c r="C16" s="67" t="s">
        <v>280</v>
      </c>
      <c r="D16" s="9" t="s">
        <v>281</v>
      </c>
      <c r="E16" s="9" t="s">
        <v>14</v>
      </c>
      <c r="F16" s="48">
        <v>33.700000000000003</v>
      </c>
      <c r="G16" s="46">
        <f t="shared" si="1"/>
        <v>28.645000000000003</v>
      </c>
      <c r="H16" s="286">
        <v>33.1</v>
      </c>
      <c r="I16" s="78" t="s">
        <v>504</v>
      </c>
    </row>
    <row r="17" spans="1:9">
      <c r="A17" s="115">
        <v>7</v>
      </c>
      <c r="B17" s="160">
        <v>157</v>
      </c>
      <c r="C17" s="195" t="s">
        <v>410</v>
      </c>
      <c r="D17" s="195" t="s">
        <v>411</v>
      </c>
      <c r="E17" s="195" t="s">
        <v>185</v>
      </c>
      <c r="F17" s="162">
        <v>34.200000000000003</v>
      </c>
      <c r="G17" s="162">
        <f t="shared" si="1"/>
        <v>29.07</v>
      </c>
      <c r="H17" s="288">
        <v>33.700000000000003</v>
      </c>
      <c r="I17" s="251" t="s">
        <v>508</v>
      </c>
    </row>
    <row r="18" spans="1:9">
      <c r="A18" s="11">
        <v>1</v>
      </c>
      <c r="B18" s="11">
        <v>1</v>
      </c>
      <c r="C18" s="106" t="s">
        <v>122</v>
      </c>
      <c r="D18" s="69" t="s">
        <v>123</v>
      </c>
      <c r="E18" s="69" t="s">
        <v>127</v>
      </c>
      <c r="F18" s="85">
        <v>34.5</v>
      </c>
      <c r="G18" s="46">
        <f t="shared" si="1"/>
        <v>29.324999999999999</v>
      </c>
      <c r="H18" s="286">
        <v>34</v>
      </c>
      <c r="I18" s="244" t="s">
        <v>507</v>
      </c>
    </row>
    <row r="19" spans="1:9">
      <c r="A19" s="11">
        <v>6</v>
      </c>
      <c r="B19" s="11">
        <v>163</v>
      </c>
      <c r="C19" s="218" t="s">
        <v>91</v>
      </c>
      <c r="D19" s="219" t="s">
        <v>90</v>
      </c>
      <c r="E19" s="96" t="s">
        <v>237</v>
      </c>
      <c r="F19" s="104">
        <v>34</v>
      </c>
      <c r="G19" s="46">
        <f t="shared" si="1"/>
        <v>28.9</v>
      </c>
      <c r="H19" s="286">
        <v>34.1</v>
      </c>
      <c r="I19" s="79" t="s">
        <v>505</v>
      </c>
    </row>
    <row r="20" spans="1:9">
      <c r="A20" s="11">
        <v>4</v>
      </c>
      <c r="B20" s="11">
        <v>93</v>
      </c>
      <c r="C20" s="248" t="s">
        <v>408</v>
      </c>
      <c r="D20" s="249" t="s">
        <v>409</v>
      </c>
      <c r="E20" s="249" t="s">
        <v>394</v>
      </c>
      <c r="F20" s="250">
        <v>33.299999999999997</v>
      </c>
      <c r="G20" s="46">
        <f t="shared" si="1"/>
        <v>28.304999999999996</v>
      </c>
      <c r="H20" s="286">
        <v>34.200000000000003</v>
      </c>
      <c r="I20" s="245" t="s">
        <v>509</v>
      </c>
    </row>
    <row r="21" spans="1:9">
      <c r="A21" s="19"/>
      <c r="B21" s="19"/>
      <c r="C21" s="143"/>
      <c r="D21" s="143"/>
      <c r="E21" s="143"/>
      <c r="F21" s="144"/>
      <c r="G21" s="20"/>
      <c r="I21" s="107"/>
    </row>
    <row r="22" spans="1:9">
      <c r="A22" s="37" t="s">
        <v>476</v>
      </c>
      <c r="B22" s="19"/>
      <c r="C22" s="143"/>
      <c r="D22" s="143"/>
      <c r="E22" s="143"/>
      <c r="F22" s="144"/>
      <c r="G22" s="20"/>
      <c r="I22" s="107"/>
    </row>
    <row r="23" spans="1:9">
      <c r="A23" s="177" t="s">
        <v>0</v>
      </c>
      <c r="B23" s="177" t="s">
        <v>15</v>
      </c>
      <c r="C23" s="177" t="s">
        <v>16</v>
      </c>
      <c r="D23" s="177" t="s">
        <v>17</v>
      </c>
      <c r="E23" s="177" t="s">
        <v>1</v>
      </c>
      <c r="F23" s="178" t="s">
        <v>2</v>
      </c>
      <c r="G23" s="180" t="s">
        <v>3</v>
      </c>
      <c r="H23" s="178" t="s">
        <v>4</v>
      </c>
      <c r="I23" s="177" t="s">
        <v>5</v>
      </c>
    </row>
    <row r="24" spans="1:9">
      <c r="A24" s="160">
        <v>3</v>
      </c>
      <c r="B24" s="160">
        <v>189</v>
      </c>
      <c r="C24" s="164" t="s">
        <v>165</v>
      </c>
      <c r="D24" s="164" t="s">
        <v>164</v>
      </c>
      <c r="E24" s="163" t="s">
        <v>163</v>
      </c>
      <c r="F24" s="162">
        <v>35.5</v>
      </c>
      <c r="G24" s="162">
        <f t="shared" ref="G24:G30" si="2">F24*0.85</f>
        <v>30.175000000000001</v>
      </c>
      <c r="H24" s="288">
        <v>32.1</v>
      </c>
      <c r="I24" s="251" t="s">
        <v>502</v>
      </c>
    </row>
    <row r="25" spans="1:9">
      <c r="A25" s="11">
        <v>2</v>
      </c>
      <c r="B25" s="11">
        <v>176</v>
      </c>
      <c r="C25" s="53" t="s">
        <v>124</v>
      </c>
      <c r="D25" s="53" t="s">
        <v>150</v>
      </c>
      <c r="E25" s="53" t="s">
        <v>218</v>
      </c>
      <c r="F25" s="22">
        <v>35.869999999999997</v>
      </c>
      <c r="G25" s="46">
        <f t="shared" si="2"/>
        <v>30.489499999999996</v>
      </c>
      <c r="H25" s="286">
        <v>34</v>
      </c>
      <c r="I25" s="78" t="s">
        <v>506</v>
      </c>
    </row>
    <row r="26" spans="1:9">
      <c r="A26" s="11">
        <v>6</v>
      </c>
      <c r="B26" s="11">
        <v>74</v>
      </c>
      <c r="C26" s="9" t="s">
        <v>13</v>
      </c>
      <c r="D26" s="9" t="s">
        <v>283</v>
      </c>
      <c r="E26" s="53" t="s">
        <v>265</v>
      </c>
      <c r="F26" s="46">
        <v>35.700000000000003</v>
      </c>
      <c r="G26" s="46">
        <f t="shared" si="2"/>
        <v>30.345000000000002</v>
      </c>
      <c r="H26" s="286">
        <v>34.1</v>
      </c>
      <c r="I26" s="78" t="s">
        <v>504</v>
      </c>
    </row>
    <row r="27" spans="1:9">
      <c r="A27" s="11">
        <v>4</v>
      </c>
      <c r="B27" s="11">
        <v>140</v>
      </c>
      <c r="C27" s="9" t="s">
        <v>82</v>
      </c>
      <c r="D27" s="9" t="s">
        <v>179</v>
      </c>
      <c r="E27" s="9" t="s">
        <v>178</v>
      </c>
      <c r="F27" s="46">
        <v>35</v>
      </c>
      <c r="G27" s="46">
        <f t="shared" si="2"/>
        <v>29.75</v>
      </c>
      <c r="H27" s="286">
        <v>34.299999999999997</v>
      </c>
      <c r="I27" s="78" t="s">
        <v>508</v>
      </c>
    </row>
    <row r="28" spans="1:9">
      <c r="A28" s="3">
        <v>1</v>
      </c>
      <c r="B28" s="11">
        <v>209</v>
      </c>
      <c r="C28" s="53" t="s">
        <v>144</v>
      </c>
      <c r="D28" s="53" t="s">
        <v>334</v>
      </c>
      <c r="E28" s="9" t="s">
        <v>170</v>
      </c>
      <c r="F28" s="119">
        <v>37</v>
      </c>
      <c r="G28" s="46">
        <f t="shared" si="2"/>
        <v>31.45</v>
      </c>
      <c r="H28" s="286">
        <v>36</v>
      </c>
      <c r="I28" s="252" t="s">
        <v>507</v>
      </c>
    </row>
    <row r="29" spans="1:9">
      <c r="A29" s="11">
        <v>5</v>
      </c>
      <c r="B29" s="11">
        <v>22</v>
      </c>
      <c r="C29" s="53" t="s">
        <v>103</v>
      </c>
      <c r="D29" s="53" t="s">
        <v>102</v>
      </c>
      <c r="E29" s="53" t="s">
        <v>94</v>
      </c>
      <c r="F29" s="46">
        <v>35.4</v>
      </c>
      <c r="G29" s="46">
        <f t="shared" si="2"/>
        <v>30.089999999999996</v>
      </c>
      <c r="H29" s="286">
        <v>37</v>
      </c>
      <c r="I29" s="78" t="s">
        <v>505</v>
      </c>
    </row>
    <row r="30" spans="1:9">
      <c r="A30" s="11">
        <v>7</v>
      </c>
      <c r="B30" s="11">
        <v>46</v>
      </c>
      <c r="C30" s="216" t="s">
        <v>155</v>
      </c>
      <c r="D30" s="189" t="s">
        <v>279</v>
      </c>
      <c r="E30" s="189" t="s">
        <v>68</v>
      </c>
      <c r="F30" s="217">
        <v>37</v>
      </c>
      <c r="G30" s="46">
        <f t="shared" si="2"/>
        <v>31.45</v>
      </c>
      <c r="H30" s="286">
        <v>37.6</v>
      </c>
      <c r="I30" s="245" t="s">
        <v>509</v>
      </c>
    </row>
    <row r="31" spans="1:9">
      <c r="A31" s="19"/>
      <c r="B31" s="19"/>
      <c r="C31" s="21"/>
      <c r="D31" s="21"/>
      <c r="E31" s="21"/>
      <c r="F31" s="20"/>
      <c r="G31" s="20"/>
      <c r="I31" s="21"/>
    </row>
    <row r="32" spans="1:9">
      <c r="A32" s="19"/>
      <c r="B32" s="19"/>
      <c r="C32" s="21"/>
      <c r="D32" s="21"/>
      <c r="E32" s="21"/>
      <c r="F32" s="20"/>
      <c r="G32" s="20"/>
      <c r="I32" s="21"/>
    </row>
    <row r="33" spans="1:10">
      <c r="A33" s="42" t="s">
        <v>203</v>
      </c>
      <c r="C33" s="136"/>
      <c r="D33" s="136"/>
      <c r="E33" s="21"/>
      <c r="F33" s="187"/>
      <c r="G33" s="20"/>
      <c r="I33" s="188"/>
    </row>
    <row r="34" spans="1:10">
      <c r="A34" s="37" t="s">
        <v>477</v>
      </c>
      <c r="C34" s="136"/>
      <c r="D34" s="136"/>
      <c r="E34" s="21"/>
      <c r="F34" s="187"/>
      <c r="G34" s="20"/>
      <c r="I34" s="188"/>
    </row>
    <row r="35" spans="1:10">
      <c r="A35" s="177" t="s">
        <v>0</v>
      </c>
      <c r="B35" s="177" t="s">
        <v>15</v>
      </c>
      <c r="C35" s="177" t="s">
        <v>16</v>
      </c>
      <c r="D35" s="177" t="s">
        <v>17</v>
      </c>
      <c r="E35" s="177" t="s">
        <v>1</v>
      </c>
      <c r="F35" s="178" t="s">
        <v>2</v>
      </c>
      <c r="G35" s="180" t="s">
        <v>3</v>
      </c>
      <c r="H35" s="178" t="s">
        <v>4</v>
      </c>
      <c r="I35" s="177" t="s">
        <v>5</v>
      </c>
    </row>
    <row r="36" spans="1:10">
      <c r="A36" s="3">
        <v>3</v>
      </c>
      <c r="B36" s="11">
        <v>34</v>
      </c>
      <c r="C36" s="67" t="s">
        <v>491</v>
      </c>
      <c r="D36" s="9" t="s">
        <v>492</v>
      </c>
      <c r="E36" s="97" t="s">
        <v>490</v>
      </c>
      <c r="F36" s="64">
        <v>38.54</v>
      </c>
      <c r="G36" s="46">
        <f t="shared" ref="G36:G41" si="3">F36*0.85</f>
        <v>32.759</v>
      </c>
      <c r="H36" s="286">
        <v>34.299999999999997</v>
      </c>
      <c r="I36" s="137" t="s">
        <v>502</v>
      </c>
    </row>
    <row r="37" spans="1:10">
      <c r="A37" s="3">
        <v>2</v>
      </c>
      <c r="B37" s="11">
        <v>69</v>
      </c>
      <c r="C37" s="8" t="s">
        <v>280</v>
      </c>
      <c r="D37" s="8" t="s">
        <v>316</v>
      </c>
      <c r="E37" s="8" t="s">
        <v>315</v>
      </c>
      <c r="F37" s="48">
        <v>40</v>
      </c>
      <c r="G37" s="46">
        <f t="shared" si="3"/>
        <v>34</v>
      </c>
      <c r="H37" s="286">
        <v>34.700000000000003</v>
      </c>
      <c r="I37" s="11" t="s">
        <v>506</v>
      </c>
    </row>
    <row r="38" spans="1:10">
      <c r="A38" s="160">
        <v>4</v>
      </c>
      <c r="B38" s="160">
        <v>325</v>
      </c>
      <c r="C38" s="184" t="s">
        <v>75</v>
      </c>
      <c r="D38" s="185" t="s">
        <v>74</v>
      </c>
      <c r="E38" s="185" t="s">
        <v>223</v>
      </c>
      <c r="F38" s="186">
        <v>37.6</v>
      </c>
      <c r="G38" s="162">
        <f t="shared" si="3"/>
        <v>31.96</v>
      </c>
      <c r="H38" s="288">
        <v>35.4</v>
      </c>
      <c r="I38" s="246" t="s">
        <v>504</v>
      </c>
    </row>
    <row r="39" spans="1:10">
      <c r="A39" s="11">
        <v>5</v>
      </c>
      <c r="B39" s="11">
        <v>165</v>
      </c>
      <c r="C39" s="142" t="s">
        <v>18</v>
      </c>
      <c r="D39" s="141" t="s">
        <v>89</v>
      </c>
      <c r="E39" s="9" t="s">
        <v>237</v>
      </c>
      <c r="F39" s="46">
        <v>38</v>
      </c>
      <c r="G39" s="46">
        <f t="shared" si="3"/>
        <v>32.299999999999997</v>
      </c>
      <c r="H39" s="286">
        <v>37.6</v>
      </c>
      <c r="I39" s="137" t="s">
        <v>508</v>
      </c>
    </row>
    <row r="40" spans="1:10">
      <c r="A40" s="11">
        <v>6</v>
      </c>
      <c r="B40" s="11">
        <v>39</v>
      </c>
      <c r="C40" s="51" t="s">
        <v>289</v>
      </c>
      <c r="D40" s="51" t="s">
        <v>45</v>
      </c>
      <c r="E40" s="51" t="s">
        <v>288</v>
      </c>
      <c r="F40" s="46">
        <v>38.56</v>
      </c>
      <c r="G40" s="46">
        <f t="shared" si="3"/>
        <v>32.776000000000003</v>
      </c>
      <c r="H40" s="286">
        <v>38</v>
      </c>
      <c r="I40" s="46" t="s">
        <v>507</v>
      </c>
    </row>
    <row r="41" spans="1:10">
      <c r="A41" s="3">
        <v>7</v>
      </c>
      <c r="B41" s="11">
        <v>213</v>
      </c>
      <c r="C41" s="59" t="s">
        <v>335</v>
      </c>
      <c r="D41" s="59" t="s">
        <v>340</v>
      </c>
      <c r="E41" s="9" t="s">
        <v>170</v>
      </c>
      <c r="F41" s="119">
        <v>40</v>
      </c>
      <c r="G41" s="46">
        <f t="shared" si="3"/>
        <v>34</v>
      </c>
      <c r="H41" s="286">
        <v>39.1</v>
      </c>
      <c r="I41" s="119" t="s">
        <v>505</v>
      </c>
    </row>
    <row r="42" spans="1:10">
      <c r="C42" s="21"/>
      <c r="D42" s="21"/>
      <c r="E42" s="204"/>
      <c r="F42" s="19"/>
      <c r="G42" s="21"/>
      <c r="H42" s="159"/>
      <c r="I42" s="26"/>
      <c r="J42" s="135"/>
    </row>
    <row r="43" spans="1:10">
      <c r="A43" s="37" t="s">
        <v>478</v>
      </c>
      <c r="C43" s="107"/>
      <c r="D43" s="107"/>
      <c r="E43" s="21"/>
      <c r="F43" s="187"/>
      <c r="G43" s="20"/>
      <c r="I43" s="188"/>
    </row>
    <row r="44" spans="1:10">
      <c r="A44" s="177" t="s">
        <v>0</v>
      </c>
      <c r="B44" s="177" t="s">
        <v>15</v>
      </c>
      <c r="C44" s="177" t="s">
        <v>16</v>
      </c>
      <c r="D44" s="177" t="s">
        <v>17</v>
      </c>
      <c r="E44" s="177" t="s">
        <v>1</v>
      </c>
      <c r="F44" s="178" t="s">
        <v>2</v>
      </c>
      <c r="G44" s="180" t="s">
        <v>3</v>
      </c>
      <c r="H44" s="178" t="s">
        <v>4</v>
      </c>
      <c r="I44" s="177" t="s">
        <v>5</v>
      </c>
    </row>
    <row r="45" spans="1:10">
      <c r="A45" s="11">
        <v>5</v>
      </c>
      <c r="B45" s="11">
        <v>241</v>
      </c>
      <c r="C45" s="9" t="s">
        <v>455</v>
      </c>
      <c r="D45" s="9" t="s">
        <v>456</v>
      </c>
      <c r="E45" s="97" t="s">
        <v>435</v>
      </c>
      <c r="F45" s="46">
        <v>41.5</v>
      </c>
      <c r="G45" s="46">
        <f>F45*0.85</f>
        <v>35.274999999999999</v>
      </c>
      <c r="H45" s="11">
        <v>36.299999999999997</v>
      </c>
      <c r="I45" s="11" t="s">
        <v>502</v>
      </c>
    </row>
    <row r="46" spans="1:10">
      <c r="A46" s="11">
        <v>3</v>
      </c>
      <c r="B46" s="11">
        <v>191</v>
      </c>
      <c r="C46" s="9" t="s">
        <v>167</v>
      </c>
      <c r="D46" s="9" t="s">
        <v>166</v>
      </c>
      <c r="E46" s="9" t="s">
        <v>163</v>
      </c>
      <c r="F46" s="46">
        <v>42.05</v>
      </c>
      <c r="G46" s="46">
        <f>F46*0.85</f>
        <v>35.7425</v>
      </c>
      <c r="H46" s="11">
        <v>36.700000000000003</v>
      </c>
      <c r="I46" s="11" t="s">
        <v>506</v>
      </c>
    </row>
    <row r="47" spans="1:10">
      <c r="A47" s="160">
        <v>6</v>
      </c>
      <c r="B47" s="160">
        <v>40</v>
      </c>
      <c r="C47" s="195" t="s">
        <v>287</v>
      </c>
      <c r="D47" s="195" t="s">
        <v>117</v>
      </c>
      <c r="E47" s="195" t="s">
        <v>288</v>
      </c>
      <c r="F47" s="162">
        <v>42.73</v>
      </c>
      <c r="G47" s="162">
        <f>F47*0.85</f>
        <v>36.320499999999996</v>
      </c>
      <c r="H47" s="160">
        <v>37.200000000000003</v>
      </c>
      <c r="I47" s="160" t="s">
        <v>504</v>
      </c>
    </row>
    <row r="48" spans="1:10">
      <c r="A48" s="11">
        <v>4</v>
      </c>
      <c r="B48" s="11">
        <v>77</v>
      </c>
      <c r="C48" s="9" t="s">
        <v>79</v>
      </c>
      <c r="D48" s="9" t="s">
        <v>286</v>
      </c>
      <c r="E48" s="53" t="s">
        <v>265</v>
      </c>
      <c r="F48" s="46">
        <v>41.4</v>
      </c>
      <c r="G48" s="46">
        <f>F48*0.85</f>
        <v>35.19</v>
      </c>
      <c r="H48" s="11">
        <v>43.7</v>
      </c>
      <c r="I48" s="11" t="s">
        <v>508</v>
      </c>
    </row>
    <row r="49" spans="1:9">
      <c r="A49" s="11">
        <v>2</v>
      </c>
      <c r="B49" s="11">
        <v>7</v>
      </c>
      <c r="C49" s="59" t="s">
        <v>129</v>
      </c>
      <c r="D49" s="59" t="s">
        <v>128</v>
      </c>
      <c r="E49" s="69" t="s">
        <v>127</v>
      </c>
      <c r="F49" s="85">
        <v>49.72</v>
      </c>
      <c r="G49" s="46">
        <f>F49*0.85</f>
        <v>42.262</v>
      </c>
      <c r="H49" s="11">
        <v>47.5</v>
      </c>
      <c r="I49" s="253" t="s">
        <v>507</v>
      </c>
    </row>
  </sheetData>
  <sortState ref="A45:I49">
    <sortCondition ref="I45:I49"/>
  </sortState>
  <pageMargins left="0.7" right="0.7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topLeftCell="A34" workbookViewId="0">
      <selection activeCell="K40" sqref="K40"/>
    </sheetView>
  </sheetViews>
  <sheetFormatPr defaultColWidth="9.140625" defaultRowHeight="15.75"/>
  <cols>
    <col min="1" max="2" width="9.140625" style="5" customWidth="1"/>
    <col min="3" max="3" width="11.7109375" style="4" customWidth="1"/>
    <col min="4" max="4" width="20.7109375" style="4" customWidth="1"/>
    <col min="5" max="5" width="33.85546875" style="14" customWidth="1"/>
    <col min="6" max="7" width="9.140625" style="16"/>
    <col min="8" max="16384" width="9.140625" style="4"/>
  </cols>
  <sheetData>
    <row r="1" spans="1:9">
      <c r="B1" s="30" t="s">
        <v>189</v>
      </c>
    </row>
    <row r="3" spans="1:9">
      <c r="B3" s="37" t="s">
        <v>12</v>
      </c>
    </row>
    <row r="4" spans="1:9" s="30" customFormat="1">
      <c r="A4" s="30" t="s">
        <v>0</v>
      </c>
      <c r="B4" s="30" t="s">
        <v>15</v>
      </c>
      <c r="C4" s="30" t="s">
        <v>16</v>
      </c>
      <c r="D4" s="30" t="s">
        <v>17</v>
      </c>
      <c r="E4" s="30" t="s">
        <v>1</v>
      </c>
      <c r="F4" s="31" t="s">
        <v>2</v>
      </c>
      <c r="G4" s="34" t="s">
        <v>3</v>
      </c>
      <c r="H4" s="34" t="s">
        <v>4</v>
      </c>
      <c r="I4" s="30" t="s">
        <v>5</v>
      </c>
    </row>
    <row r="5" spans="1:9">
      <c r="A5" s="11">
        <v>4</v>
      </c>
      <c r="B5" s="11">
        <v>156</v>
      </c>
      <c r="C5" s="80" t="s">
        <v>282</v>
      </c>
      <c r="D5" s="80" t="s">
        <v>412</v>
      </c>
      <c r="E5" s="230" t="s">
        <v>185</v>
      </c>
      <c r="F5" s="89">
        <v>8.1249999999999996E-4</v>
      </c>
      <c r="G5" s="89">
        <f>F5*0.85</f>
        <v>6.9062499999999994E-4</v>
      </c>
      <c r="H5" s="89">
        <v>7.280092592592593E-4</v>
      </c>
      <c r="I5" s="11" t="s">
        <v>502</v>
      </c>
    </row>
    <row r="6" spans="1:9">
      <c r="A6" s="11">
        <v>3</v>
      </c>
      <c r="B6" s="11">
        <v>24</v>
      </c>
      <c r="C6" s="9" t="s">
        <v>96</v>
      </c>
      <c r="D6" s="9" t="s">
        <v>110</v>
      </c>
      <c r="E6" s="62" t="s">
        <v>94</v>
      </c>
      <c r="F6" s="89">
        <v>8.2175925925925917E-4</v>
      </c>
      <c r="G6" s="89">
        <f>F6*0.85</f>
        <v>6.9849537037037026E-4</v>
      </c>
      <c r="H6" s="89">
        <v>7.5347222222222222E-4</v>
      </c>
      <c r="I6" s="11" t="s">
        <v>506</v>
      </c>
    </row>
    <row r="7" spans="1:9">
      <c r="A7" s="11">
        <v>5</v>
      </c>
      <c r="B7" s="11">
        <v>234</v>
      </c>
      <c r="C7" s="61" t="s">
        <v>300</v>
      </c>
      <c r="D7" s="61" t="s">
        <v>301</v>
      </c>
      <c r="E7" s="62" t="s">
        <v>302</v>
      </c>
      <c r="F7" s="89">
        <v>8.1365740740740736E-4</v>
      </c>
      <c r="G7" s="89">
        <f>F7*0.85</f>
        <v>6.9160879629629629E-4</v>
      </c>
      <c r="H7" s="89">
        <v>7.9745370370370376E-4</v>
      </c>
      <c r="I7" s="11" t="s">
        <v>504</v>
      </c>
    </row>
    <row r="8" spans="1:9">
      <c r="C8" s="21"/>
      <c r="D8" s="21"/>
      <c r="E8" s="21"/>
      <c r="F8" s="109"/>
      <c r="G8" s="109"/>
      <c r="H8" s="19"/>
      <c r="I8" s="19"/>
    </row>
    <row r="9" spans="1:9">
      <c r="B9" s="37" t="s">
        <v>200</v>
      </c>
      <c r="C9" s="21"/>
      <c r="D9" s="21"/>
      <c r="E9" s="21"/>
      <c r="F9" s="109"/>
      <c r="G9" s="109"/>
      <c r="H9" s="19"/>
      <c r="I9" s="19"/>
    </row>
    <row r="10" spans="1:9">
      <c r="A10" s="177" t="s">
        <v>0</v>
      </c>
      <c r="B10" s="177" t="s">
        <v>15</v>
      </c>
      <c r="C10" s="177" t="s">
        <v>16</v>
      </c>
      <c r="D10" s="177" t="s">
        <v>17</v>
      </c>
      <c r="E10" s="177" t="s">
        <v>1</v>
      </c>
      <c r="F10" s="178" t="s">
        <v>2</v>
      </c>
      <c r="G10" s="180" t="s">
        <v>3</v>
      </c>
      <c r="H10" s="180" t="s">
        <v>4</v>
      </c>
      <c r="I10" s="177" t="s">
        <v>5</v>
      </c>
    </row>
    <row r="11" spans="1:9">
      <c r="A11" s="160">
        <v>6</v>
      </c>
      <c r="B11" s="160">
        <v>41</v>
      </c>
      <c r="C11" s="195" t="s">
        <v>120</v>
      </c>
      <c r="D11" s="195" t="s">
        <v>119</v>
      </c>
      <c r="E11" s="195" t="s">
        <v>288</v>
      </c>
      <c r="F11" s="190">
        <v>9.3171296296296307E-4</v>
      </c>
      <c r="G11" s="190">
        <f t="shared" ref="G11:G16" si="0">F11*0.85</f>
        <v>7.9195601851851855E-4</v>
      </c>
      <c r="H11" s="190">
        <v>8.2291666666666667E-4</v>
      </c>
      <c r="I11" s="160" t="s">
        <v>502</v>
      </c>
    </row>
    <row r="12" spans="1:9">
      <c r="A12" s="11">
        <v>7</v>
      </c>
      <c r="B12" s="11">
        <v>47</v>
      </c>
      <c r="C12" s="9" t="s">
        <v>70</v>
      </c>
      <c r="D12" s="9" t="s">
        <v>295</v>
      </c>
      <c r="E12" s="9" t="s">
        <v>68</v>
      </c>
      <c r="F12" s="89">
        <v>9.8379629629629642E-4</v>
      </c>
      <c r="G12" s="89">
        <f t="shared" si="0"/>
        <v>8.3622685185185189E-4</v>
      </c>
      <c r="H12" s="89">
        <v>8.5069444444444461E-4</v>
      </c>
      <c r="I12" s="11" t="s">
        <v>506</v>
      </c>
    </row>
    <row r="13" spans="1:9">
      <c r="A13" s="11">
        <v>5</v>
      </c>
      <c r="B13" s="11">
        <v>6</v>
      </c>
      <c r="C13" s="69" t="s">
        <v>122</v>
      </c>
      <c r="D13" s="69" t="s">
        <v>131</v>
      </c>
      <c r="E13" s="69" t="s">
        <v>127</v>
      </c>
      <c r="F13" s="108">
        <v>9.2245370370370365E-4</v>
      </c>
      <c r="G13" s="89">
        <f t="shared" si="0"/>
        <v>7.8408564814814812E-4</v>
      </c>
      <c r="H13" s="89">
        <v>8.7500000000000002E-4</v>
      </c>
      <c r="I13" s="242" t="s">
        <v>504</v>
      </c>
    </row>
    <row r="14" spans="1:9">
      <c r="A14" s="11">
        <v>4</v>
      </c>
      <c r="B14" s="11">
        <v>190</v>
      </c>
      <c r="C14" s="59" t="s">
        <v>70</v>
      </c>
      <c r="D14" s="59" t="s">
        <v>151</v>
      </c>
      <c r="E14" s="9" t="s">
        <v>163</v>
      </c>
      <c r="F14" s="89">
        <v>9.0740740740740745E-4</v>
      </c>
      <c r="G14" s="89">
        <f t="shared" si="0"/>
        <v>7.7129629629629629E-4</v>
      </c>
      <c r="H14" s="89">
        <v>9.0046296296296304E-4</v>
      </c>
      <c r="I14" s="11" t="s">
        <v>508</v>
      </c>
    </row>
    <row r="15" spans="1:9">
      <c r="A15" s="11">
        <v>3</v>
      </c>
      <c r="B15" s="11">
        <v>169</v>
      </c>
      <c r="C15" s="9" t="s">
        <v>67</v>
      </c>
      <c r="D15" s="9" t="s">
        <v>298</v>
      </c>
      <c r="E15" s="9" t="s">
        <v>14</v>
      </c>
      <c r="F15" s="89">
        <v>9.2592592592592585E-4</v>
      </c>
      <c r="G15" s="89">
        <f t="shared" si="0"/>
        <v>7.8703703703703694E-4</v>
      </c>
      <c r="H15" s="89">
        <v>9.2361111111111116E-4</v>
      </c>
      <c r="I15" s="11" t="s">
        <v>507</v>
      </c>
    </row>
    <row r="16" spans="1:9">
      <c r="A16" s="11">
        <v>2</v>
      </c>
      <c r="B16" s="11">
        <v>178</v>
      </c>
      <c r="C16" s="72" t="s">
        <v>147</v>
      </c>
      <c r="D16" s="59" t="s">
        <v>297</v>
      </c>
      <c r="E16" s="53" t="s">
        <v>218</v>
      </c>
      <c r="F16" s="235">
        <v>9.5833333333333328E-4</v>
      </c>
      <c r="G16" s="89">
        <f t="shared" si="0"/>
        <v>8.1458333333333328E-4</v>
      </c>
      <c r="H16" s="89">
        <v>1.0335648148148148E-3</v>
      </c>
      <c r="I16" s="11" t="s">
        <v>505</v>
      </c>
    </row>
    <row r="17" spans="1:10">
      <c r="C17" s="21"/>
      <c r="D17" s="21"/>
      <c r="E17" s="21"/>
      <c r="F17" s="109"/>
      <c r="G17" s="109"/>
      <c r="H17" s="21"/>
      <c r="I17" s="19"/>
    </row>
    <row r="18" spans="1:10">
      <c r="B18" s="37" t="s">
        <v>483</v>
      </c>
      <c r="C18" s="21"/>
      <c r="D18" s="21"/>
      <c r="E18" s="21"/>
      <c r="F18" s="109"/>
      <c r="G18" s="109"/>
      <c r="H18" s="21"/>
      <c r="I18" s="19"/>
    </row>
    <row r="19" spans="1:10">
      <c r="A19" s="177" t="s">
        <v>0</v>
      </c>
      <c r="B19" s="177" t="s">
        <v>15</v>
      </c>
      <c r="C19" s="177" t="s">
        <v>16</v>
      </c>
      <c r="D19" s="177" t="s">
        <v>17</v>
      </c>
      <c r="E19" s="177" t="s">
        <v>1</v>
      </c>
      <c r="F19" s="178" t="s">
        <v>2</v>
      </c>
      <c r="G19" s="180" t="s">
        <v>3</v>
      </c>
      <c r="H19" s="180" t="s">
        <v>4</v>
      </c>
      <c r="I19" s="177" t="s">
        <v>5</v>
      </c>
    </row>
    <row r="20" spans="1:10">
      <c r="A20" s="11">
        <v>3</v>
      </c>
      <c r="B20" s="115">
        <v>50</v>
      </c>
      <c r="C20" s="236" t="s">
        <v>24</v>
      </c>
      <c r="D20" s="238" t="s">
        <v>23</v>
      </c>
      <c r="E20" s="238" t="s">
        <v>20</v>
      </c>
      <c r="F20" s="240">
        <v>1.0069444444444444E-3</v>
      </c>
      <c r="G20" s="89">
        <f>F20*0.85</f>
        <v>8.5590277777777769E-4</v>
      </c>
      <c r="H20" s="89">
        <v>8.9120370370370362E-4</v>
      </c>
      <c r="I20" s="11" t="s">
        <v>502</v>
      </c>
    </row>
    <row r="21" spans="1:10">
      <c r="A21" s="11">
        <v>5</v>
      </c>
      <c r="B21" s="3">
        <v>221</v>
      </c>
      <c r="C21" s="67" t="s">
        <v>183</v>
      </c>
      <c r="D21" s="73" t="s">
        <v>303</v>
      </c>
      <c r="E21" s="9" t="s">
        <v>294</v>
      </c>
      <c r="F21" s="89">
        <v>1.0069444444444444E-3</v>
      </c>
      <c r="G21" s="89">
        <f>F21*0.85</f>
        <v>8.5590277777777769E-4</v>
      </c>
      <c r="H21" s="89">
        <v>9.8263888888888901E-4</v>
      </c>
      <c r="I21" s="11" t="s">
        <v>506</v>
      </c>
    </row>
    <row r="22" spans="1:10">
      <c r="A22" s="160">
        <v>4</v>
      </c>
      <c r="B22" s="115">
        <v>19</v>
      </c>
      <c r="C22" s="191" t="s">
        <v>292</v>
      </c>
      <c r="D22" s="179" t="s">
        <v>293</v>
      </c>
      <c r="E22" s="179" t="s">
        <v>94</v>
      </c>
      <c r="F22" s="190">
        <v>9.9537037037037042E-4</v>
      </c>
      <c r="G22" s="190">
        <f>F22*0.85</f>
        <v>8.4606481481481479E-4</v>
      </c>
      <c r="H22" s="190">
        <v>7.6273148148148153E-4</v>
      </c>
      <c r="I22" s="160" t="s">
        <v>504</v>
      </c>
    </row>
    <row r="23" spans="1:10">
      <c r="A23" s="221">
        <v>7</v>
      </c>
      <c r="B23" s="113">
        <v>3</v>
      </c>
      <c r="C23" s="237" t="s">
        <v>66</v>
      </c>
      <c r="D23" s="239" t="s">
        <v>130</v>
      </c>
      <c r="E23" s="239" t="s">
        <v>127</v>
      </c>
      <c r="F23" s="241">
        <v>1.1712962962962964E-3</v>
      </c>
      <c r="G23" s="133">
        <f>F23*0.85</f>
        <v>9.956018518518519E-4</v>
      </c>
      <c r="H23" s="133">
        <v>1.1087962962962963E-3</v>
      </c>
      <c r="I23" s="243" t="s">
        <v>508</v>
      </c>
    </row>
    <row r="24" spans="1:10">
      <c r="A24" s="11">
        <v>2</v>
      </c>
      <c r="B24" s="3">
        <v>32</v>
      </c>
      <c r="C24" s="9" t="s">
        <v>34</v>
      </c>
      <c r="D24" s="9" t="s">
        <v>494</v>
      </c>
      <c r="E24" s="97" t="s">
        <v>490</v>
      </c>
      <c r="F24" s="70">
        <v>1.1435185185185183E-3</v>
      </c>
      <c r="G24" s="89">
        <f>F24*0.85</f>
        <v>9.719907407407405E-4</v>
      </c>
      <c r="H24" s="89">
        <v>1.1377314814814813E-3</v>
      </c>
      <c r="I24" s="64" t="s">
        <v>507</v>
      </c>
    </row>
    <row r="26" spans="1:10" ht="15.75" customHeight="1">
      <c r="C26" s="21"/>
      <c r="D26" s="21"/>
      <c r="E26" s="204"/>
      <c r="F26" s="19"/>
      <c r="G26" s="21"/>
      <c r="H26" s="159"/>
      <c r="I26" s="26"/>
      <c r="J26" s="135"/>
    </row>
    <row r="27" spans="1:10" ht="15.75" customHeight="1">
      <c r="C27" s="21"/>
      <c r="D27" s="21"/>
      <c r="E27" s="204"/>
      <c r="F27" s="19"/>
      <c r="G27" s="21"/>
      <c r="H27" s="159"/>
      <c r="I27" s="26"/>
      <c r="J27" s="135"/>
    </row>
    <row r="28" spans="1:10" ht="15.75" customHeight="1">
      <c r="C28" s="21"/>
      <c r="D28" s="21"/>
      <c r="E28" s="204"/>
      <c r="F28" s="19"/>
      <c r="G28" s="21"/>
      <c r="H28" s="159"/>
      <c r="I28" s="26"/>
      <c r="J28" s="135"/>
    </row>
    <row r="29" spans="1:10" ht="15.75" customHeight="1">
      <c r="C29" s="21"/>
      <c r="D29" s="21"/>
      <c r="E29" s="204"/>
      <c r="F29" s="19"/>
      <c r="G29" s="21"/>
      <c r="H29" s="159"/>
      <c r="I29" s="26"/>
      <c r="J29" s="135"/>
    </row>
    <row r="30" spans="1:10" ht="15.75" customHeight="1">
      <c r="C30" s="21"/>
      <c r="D30" s="21"/>
      <c r="E30" s="204"/>
      <c r="F30" s="19"/>
      <c r="G30" s="21"/>
      <c r="H30" s="159"/>
      <c r="I30" s="26"/>
      <c r="J30" s="135"/>
    </row>
    <row r="31" spans="1:10" ht="15.75" customHeight="1">
      <c r="C31" s="21"/>
      <c r="D31" s="21"/>
      <c r="E31" s="204"/>
      <c r="F31" s="19"/>
      <c r="G31" s="21"/>
      <c r="H31" s="159"/>
      <c r="I31" s="26"/>
      <c r="J31" s="135"/>
    </row>
    <row r="32" spans="1:10">
      <c r="B32" s="30" t="s">
        <v>188</v>
      </c>
    </row>
    <row r="33" spans="1:9">
      <c r="A33" s="30"/>
    </row>
    <row r="34" spans="1:9">
      <c r="B34" s="37" t="s">
        <v>12</v>
      </c>
    </row>
    <row r="35" spans="1:9" s="30" customFormat="1">
      <c r="A35" s="30" t="s">
        <v>0</v>
      </c>
      <c r="B35" s="30" t="s">
        <v>15</v>
      </c>
      <c r="C35" s="30" t="s">
        <v>16</v>
      </c>
      <c r="D35" s="30" t="s">
        <v>17</v>
      </c>
      <c r="E35" s="30" t="s">
        <v>1</v>
      </c>
      <c r="F35" s="31" t="s">
        <v>2</v>
      </c>
      <c r="G35" s="34" t="s">
        <v>3</v>
      </c>
      <c r="H35" s="34" t="s">
        <v>4</v>
      </c>
      <c r="I35" s="30" t="s">
        <v>5</v>
      </c>
    </row>
    <row r="36" spans="1:9">
      <c r="A36" s="11">
        <v>4</v>
      </c>
      <c r="B36" s="11">
        <v>251</v>
      </c>
      <c r="C36" s="69" t="s">
        <v>442</v>
      </c>
      <c r="D36" s="69" t="s">
        <v>443</v>
      </c>
      <c r="E36" s="62" t="s">
        <v>435</v>
      </c>
      <c r="F36" s="208">
        <v>9.7222222222222209E-4</v>
      </c>
      <c r="G36" s="89">
        <f>F36*0.85</f>
        <v>8.2638888888888877E-4</v>
      </c>
      <c r="H36" s="89">
        <v>8.3333333333333339E-4</v>
      </c>
      <c r="I36" s="11" t="s">
        <v>502</v>
      </c>
    </row>
    <row r="37" spans="1:9">
      <c r="A37" s="11">
        <v>6</v>
      </c>
      <c r="B37" s="11">
        <v>212</v>
      </c>
      <c r="C37" s="59" t="s">
        <v>336</v>
      </c>
      <c r="D37" s="59" t="s">
        <v>337</v>
      </c>
      <c r="E37" s="62" t="s">
        <v>170</v>
      </c>
      <c r="F37" s="70">
        <v>1.0763888888888889E-3</v>
      </c>
      <c r="G37" s="207">
        <f>F37*0.85</f>
        <v>9.1493055555555555E-4</v>
      </c>
      <c r="H37" s="89">
        <v>1.0104166666666666E-3</v>
      </c>
      <c r="I37" s="125" t="s">
        <v>506</v>
      </c>
    </row>
    <row r="38" spans="1:9">
      <c r="A38" s="11">
        <v>5</v>
      </c>
      <c r="B38" s="11">
        <v>162</v>
      </c>
      <c r="C38" s="103" t="s">
        <v>93</v>
      </c>
      <c r="D38" s="103" t="s">
        <v>92</v>
      </c>
      <c r="E38" s="8" t="s">
        <v>237</v>
      </c>
      <c r="F38" s="70">
        <v>1.0416666666666667E-3</v>
      </c>
      <c r="G38" s="89">
        <f>F38*0.85</f>
        <v>8.8541666666666662E-4</v>
      </c>
      <c r="H38" s="89">
        <v>1.0138888888888888E-3</v>
      </c>
      <c r="I38" s="11" t="s">
        <v>504</v>
      </c>
    </row>
    <row r="39" spans="1:9">
      <c r="A39" s="11">
        <v>3</v>
      </c>
      <c r="B39" s="11">
        <v>206</v>
      </c>
      <c r="C39" s="8" t="s">
        <v>299</v>
      </c>
      <c r="D39" s="8" t="s">
        <v>198</v>
      </c>
      <c r="E39" s="8" t="s">
        <v>270</v>
      </c>
      <c r="F39" s="192">
        <v>1.0416666666666667E-3</v>
      </c>
      <c r="G39" s="89">
        <f>F39*0.85</f>
        <v>8.8541666666666662E-4</v>
      </c>
      <c r="H39" s="89">
        <v>1.0636574074074075E-3</v>
      </c>
      <c r="I39" s="11" t="s">
        <v>508</v>
      </c>
    </row>
    <row r="40" spans="1:9">
      <c r="A40" s="11">
        <v>2</v>
      </c>
      <c r="B40" s="11">
        <v>62</v>
      </c>
      <c r="C40" s="8" t="s">
        <v>238</v>
      </c>
      <c r="D40" s="8" t="s">
        <v>296</v>
      </c>
      <c r="E40" s="98" t="s">
        <v>175</v>
      </c>
      <c r="F40" s="70">
        <v>1.0995370370370371E-3</v>
      </c>
      <c r="G40" s="89">
        <f>F40*0.85</f>
        <v>9.3460648148148146E-4</v>
      </c>
      <c r="H40" s="89">
        <v>1.1041666666666667E-3</v>
      </c>
      <c r="I40" s="11" t="s">
        <v>507</v>
      </c>
    </row>
    <row r="41" spans="1:9">
      <c r="C41" s="26"/>
      <c r="D41" s="26"/>
      <c r="E41" s="193"/>
      <c r="F41" s="194"/>
      <c r="G41" s="109"/>
      <c r="I41" s="135"/>
    </row>
    <row r="43" spans="1:9">
      <c r="B43" s="37" t="s">
        <v>200</v>
      </c>
      <c r="C43" s="26"/>
      <c r="D43" s="26"/>
      <c r="E43" s="193"/>
      <c r="F43" s="194"/>
      <c r="G43" s="109"/>
      <c r="I43" s="135"/>
    </row>
    <row r="44" spans="1:9">
      <c r="A44" s="177" t="s">
        <v>0</v>
      </c>
      <c r="B44" s="177" t="s">
        <v>15</v>
      </c>
      <c r="C44" s="177" t="s">
        <v>16</v>
      </c>
      <c r="D44" s="177" t="s">
        <v>17</v>
      </c>
      <c r="E44" s="177" t="s">
        <v>1</v>
      </c>
      <c r="F44" s="178" t="s">
        <v>2</v>
      </c>
      <c r="G44" s="180" t="s">
        <v>3</v>
      </c>
      <c r="H44" s="180" t="s">
        <v>4</v>
      </c>
      <c r="I44" s="177" t="s">
        <v>5</v>
      </c>
    </row>
    <row r="45" spans="1:9">
      <c r="A45" s="11">
        <v>4</v>
      </c>
      <c r="B45" s="11">
        <v>25</v>
      </c>
      <c r="C45" s="53" t="s">
        <v>109</v>
      </c>
      <c r="D45" s="53" t="s">
        <v>108</v>
      </c>
      <c r="E45" s="53" t="s">
        <v>94</v>
      </c>
      <c r="F45" s="70">
        <v>1.1458333333333333E-3</v>
      </c>
      <c r="G45" s="89">
        <f>F45*0.85</f>
        <v>9.7395833333333329E-4</v>
      </c>
      <c r="H45" s="89">
        <v>1.0486111111111111E-3</v>
      </c>
      <c r="I45" s="11" t="s">
        <v>502</v>
      </c>
    </row>
    <row r="46" spans="1:9">
      <c r="A46" s="160">
        <v>5</v>
      </c>
      <c r="B46" s="160">
        <v>23</v>
      </c>
      <c r="C46" s="169" t="s">
        <v>107</v>
      </c>
      <c r="D46" s="169" t="s">
        <v>106</v>
      </c>
      <c r="E46" s="169" t="s">
        <v>94</v>
      </c>
      <c r="F46" s="192">
        <v>1.261574074074074E-3</v>
      </c>
      <c r="G46" s="190">
        <f>F46*0.85</f>
        <v>1.0723379629629629E-3</v>
      </c>
      <c r="H46" s="190">
        <v>1.1863425925925928E-3</v>
      </c>
      <c r="I46" s="160" t="s">
        <v>506</v>
      </c>
    </row>
    <row r="47" spans="1:9">
      <c r="A47" s="11">
        <v>3</v>
      </c>
      <c r="B47" s="11">
        <v>148</v>
      </c>
      <c r="C47" s="8" t="s">
        <v>413</v>
      </c>
      <c r="D47" s="8" t="s">
        <v>414</v>
      </c>
      <c r="E47" s="140" t="s">
        <v>399</v>
      </c>
      <c r="F47" s="70">
        <v>1.2667824074074074E-3</v>
      </c>
      <c r="G47" s="89">
        <f>F47*0.85</f>
        <v>1.0767650462962964E-3</v>
      </c>
      <c r="H47" s="89">
        <v>1.1875E-3</v>
      </c>
      <c r="I47" s="11" t="s">
        <v>504</v>
      </c>
    </row>
  </sheetData>
  <sortState ref="A36:I40">
    <sortCondition ref="I36:I40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F11" sqref="F11"/>
    </sheetView>
  </sheetViews>
  <sheetFormatPr defaultColWidth="9.140625" defaultRowHeight="15.75"/>
  <cols>
    <col min="1" max="1" width="9.140625" style="4" customWidth="1"/>
    <col min="2" max="2" width="9.140625" style="5" customWidth="1"/>
    <col min="3" max="3" width="11.7109375" style="4" customWidth="1"/>
    <col min="4" max="4" width="20.7109375" style="4" customWidth="1"/>
    <col min="5" max="5" width="34.85546875" style="4" customWidth="1"/>
    <col min="6" max="7" width="9.140625" style="5"/>
    <col min="8" max="9" width="9.140625" style="4"/>
    <col min="10" max="10" width="11.28515625" style="4" bestFit="1" customWidth="1"/>
    <col min="11" max="16384" width="9.140625" style="4"/>
  </cols>
  <sheetData>
    <row r="1" spans="1:9">
      <c r="A1" s="7" t="s">
        <v>205</v>
      </c>
    </row>
    <row r="3" spans="1:9">
      <c r="A3" s="1" t="s">
        <v>12</v>
      </c>
    </row>
    <row r="4" spans="1:9" s="30" customFormat="1">
      <c r="A4" s="30" t="s">
        <v>0</v>
      </c>
      <c r="B4" s="30" t="s">
        <v>15</v>
      </c>
      <c r="C4" s="30" t="s">
        <v>16</v>
      </c>
      <c r="D4" s="30" t="s">
        <v>17</v>
      </c>
      <c r="E4" s="30" t="s">
        <v>1</v>
      </c>
      <c r="F4" s="31" t="s">
        <v>2</v>
      </c>
      <c r="G4" s="30" t="s">
        <v>3</v>
      </c>
      <c r="H4" s="30" t="s">
        <v>4</v>
      </c>
      <c r="I4" s="30" t="s">
        <v>5</v>
      </c>
    </row>
    <row r="5" spans="1:9">
      <c r="A5" s="2"/>
      <c r="B5" s="11">
        <v>210</v>
      </c>
      <c r="C5" s="53" t="s">
        <v>241</v>
      </c>
      <c r="D5" s="53" t="s">
        <v>338</v>
      </c>
      <c r="E5" s="9" t="s">
        <v>170</v>
      </c>
      <c r="F5" s="145">
        <v>1.8402777777777777E-3</v>
      </c>
      <c r="G5" s="89">
        <f>F5*0.85</f>
        <v>1.5642361111111111E-3</v>
      </c>
      <c r="H5" s="89">
        <v>1.8067129629629629E-3</v>
      </c>
      <c r="I5" s="125" t="s">
        <v>502</v>
      </c>
    </row>
    <row r="6" spans="1:9">
      <c r="A6" s="3"/>
      <c r="B6" s="11">
        <v>138</v>
      </c>
      <c r="C6" s="59" t="s">
        <v>306</v>
      </c>
      <c r="D6" s="59" t="s">
        <v>307</v>
      </c>
      <c r="E6" s="8" t="s">
        <v>178</v>
      </c>
      <c r="F6" s="112">
        <v>2.1412037037037038E-3</v>
      </c>
      <c r="G6" s="89">
        <f>F6*0.85</f>
        <v>1.8200231481481481E-3</v>
      </c>
      <c r="H6" s="89">
        <v>1.950925925925926E-3</v>
      </c>
      <c r="I6" s="11" t="s">
        <v>506</v>
      </c>
    </row>
    <row r="7" spans="1:9">
      <c r="A7" s="2"/>
      <c r="B7" s="11">
        <v>205</v>
      </c>
      <c r="C7" s="8" t="s">
        <v>197</v>
      </c>
      <c r="D7" s="8" t="s">
        <v>159</v>
      </c>
      <c r="E7" s="8" t="s">
        <v>270</v>
      </c>
      <c r="F7" s="112">
        <v>1.9097222222222222E-3</v>
      </c>
      <c r="G7" s="89">
        <f>F7*0.85</f>
        <v>1.6232638888888887E-3</v>
      </c>
      <c r="H7" s="89">
        <v>1.9635416666666668E-3</v>
      </c>
      <c r="I7" s="11" t="s">
        <v>504</v>
      </c>
    </row>
    <row r="8" spans="1:9">
      <c r="A8" s="2"/>
      <c r="B8" s="11">
        <v>208</v>
      </c>
      <c r="C8" s="234" t="s">
        <v>80</v>
      </c>
      <c r="D8" s="234" t="s">
        <v>339</v>
      </c>
      <c r="E8" s="96" t="s">
        <v>170</v>
      </c>
      <c r="F8" s="206">
        <v>2.1064814814814813E-3</v>
      </c>
      <c r="G8" s="89">
        <f>F8*0.85</f>
        <v>1.7905092592592591E-3</v>
      </c>
      <c r="H8" s="89">
        <v>2.0267361111111111E-3</v>
      </c>
      <c r="I8" s="125" t="s">
        <v>508</v>
      </c>
    </row>
    <row r="9" spans="1:9">
      <c r="A9" s="3"/>
      <c r="B9" s="11">
        <v>49</v>
      </c>
      <c r="C9" s="8" t="s">
        <v>26</v>
      </c>
      <c r="D9" s="8" t="s">
        <v>25</v>
      </c>
      <c r="E9" s="8" t="s">
        <v>20</v>
      </c>
      <c r="F9" s="112">
        <v>2.1412037037037038E-3</v>
      </c>
      <c r="G9" s="89">
        <f>F9*0.85</f>
        <v>1.8200231481481481E-3</v>
      </c>
      <c r="H9" s="89">
        <v>2.1938657407407406E-3</v>
      </c>
      <c r="I9" s="11" t="s">
        <v>507</v>
      </c>
    </row>
    <row r="10" spans="1:9">
      <c r="A10" s="5"/>
      <c r="C10" s="107"/>
      <c r="D10" s="107"/>
      <c r="E10" s="26"/>
      <c r="F10" s="194"/>
      <c r="G10" s="109"/>
      <c r="I10" s="26"/>
    </row>
    <row r="11" spans="1:9">
      <c r="A11" s="1" t="s">
        <v>200</v>
      </c>
      <c r="C11" s="107"/>
      <c r="D11" s="107"/>
      <c r="E11" s="26"/>
      <c r="F11" s="194"/>
      <c r="G11" s="109"/>
      <c r="I11" s="26"/>
    </row>
    <row r="12" spans="1:9" s="30" customFormat="1">
      <c r="A12" s="177" t="s">
        <v>0</v>
      </c>
      <c r="B12" s="177" t="s">
        <v>15</v>
      </c>
      <c r="C12" s="177" t="s">
        <v>16</v>
      </c>
      <c r="D12" s="177" t="s">
        <v>17</v>
      </c>
      <c r="E12" s="177" t="s">
        <v>1</v>
      </c>
      <c r="F12" s="178" t="s">
        <v>2</v>
      </c>
      <c r="G12" s="177" t="s">
        <v>3</v>
      </c>
      <c r="H12" s="177" t="s">
        <v>4</v>
      </c>
      <c r="I12" s="177" t="s">
        <v>5</v>
      </c>
    </row>
    <row r="13" spans="1:9">
      <c r="A13" s="160"/>
      <c r="B13" s="160">
        <v>168</v>
      </c>
      <c r="C13" s="163" t="s">
        <v>80</v>
      </c>
      <c r="D13" s="163" t="s">
        <v>295</v>
      </c>
      <c r="E13" s="163" t="s">
        <v>14</v>
      </c>
      <c r="F13" s="233">
        <v>2.2685185185185182E-3</v>
      </c>
      <c r="G13" s="190">
        <f t="shared" ref="G13:G18" si="0">F13*0.85</f>
        <v>1.9282407407407403E-3</v>
      </c>
      <c r="H13" s="190">
        <v>2.133912037037037E-3</v>
      </c>
      <c r="I13" s="160" t="s">
        <v>502</v>
      </c>
    </row>
    <row r="14" spans="1:9">
      <c r="A14" s="11"/>
      <c r="B14" s="11">
        <v>131</v>
      </c>
      <c r="C14" s="51" t="s">
        <v>67</v>
      </c>
      <c r="D14" s="51" t="s">
        <v>137</v>
      </c>
      <c r="E14" s="232" t="s">
        <v>133</v>
      </c>
      <c r="F14" s="145">
        <v>2.2685185185185182E-3</v>
      </c>
      <c r="G14" s="89">
        <f t="shared" si="0"/>
        <v>1.9282407407407403E-3</v>
      </c>
      <c r="H14" s="89">
        <v>2.216898148148148E-3</v>
      </c>
      <c r="I14" s="11" t="s">
        <v>506</v>
      </c>
    </row>
    <row r="15" spans="1:9">
      <c r="A15" s="9"/>
      <c r="B15" s="11">
        <v>68</v>
      </c>
      <c r="C15" s="8" t="s">
        <v>197</v>
      </c>
      <c r="D15" s="8" t="s">
        <v>317</v>
      </c>
      <c r="E15" s="63" t="s">
        <v>315</v>
      </c>
      <c r="F15" s="70">
        <v>2.3148148148148151E-3</v>
      </c>
      <c r="G15" s="89">
        <f t="shared" si="0"/>
        <v>1.9675925925925928E-3</v>
      </c>
      <c r="H15" s="89">
        <v>2.2401620370370375E-3</v>
      </c>
      <c r="I15" s="11" t="s">
        <v>504</v>
      </c>
    </row>
    <row r="16" spans="1:9">
      <c r="A16" s="9"/>
      <c r="B16" s="11">
        <v>70</v>
      </c>
      <c r="C16" s="59" t="s">
        <v>132</v>
      </c>
      <c r="D16" s="59" t="s">
        <v>318</v>
      </c>
      <c r="E16" s="63" t="s">
        <v>315</v>
      </c>
      <c r="F16" s="89">
        <v>2.3148148148148151E-3</v>
      </c>
      <c r="G16" s="89">
        <f t="shared" si="0"/>
        <v>1.9675925925925928E-3</v>
      </c>
      <c r="H16" s="89">
        <v>2.2479166666666667E-3</v>
      </c>
      <c r="I16" s="11" t="s">
        <v>508</v>
      </c>
    </row>
    <row r="17" spans="1:9">
      <c r="A17" s="11"/>
      <c r="B17" s="11">
        <v>31</v>
      </c>
      <c r="C17" s="53" t="s">
        <v>495</v>
      </c>
      <c r="D17" s="53" t="s">
        <v>496</v>
      </c>
      <c r="E17" s="97" t="s">
        <v>490</v>
      </c>
      <c r="F17" s="70">
        <v>2.4652777777777776E-3</v>
      </c>
      <c r="G17" s="89">
        <f t="shared" si="0"/>
        <v>2.0954861111111109E-3</v>
      </c>
      <c r="H17" s="89">
        <v>2.3150462962962964E-3</v>
      </c>
      <c r="I17" s="11" t="s">
        <v>507</v>
      </c>
    </row>
    <row r="18" spans="1:9">
      <c r="A18" s="11"/>
      <c r="B18" s="11">
        <v>200</v>
      </c>
      <c r="C18" s="8" t="s">
        <v>308</v>
      </c>
      <c r="D18" s="8" t="s">
        <v>166</v>
      </c>
      <c r="E18" s="63" t="s">
        <v>156</v>
      </c>
      <c r="F18" s="70">
        <v>2.6620370370370374E-3</v>
      </c>
      <c r="G18" s="89">
        <f t="shared" si="0"/>
        <v>2.2627314814814819E-3</v>
      </c>
      <c r="H18" s="89">
        <v>2.4121527777777778E-3</v>
      </c>
      <c r="I18" s="11" t="s">
        <v>505</v>
      </c>
    </row>
    <row r="20" spans="1:9">
      <c r="A20" s="7" t="s">
        <v>204</v>
      </c>
      <c r="C20" s="41"/>
      <c r="D20" s="41"/>
      <c r="F20" s="39"/>
      <c r="G20" s="39"/>
    </row>
    <row r="21" spans="1:9">
      <c r="A21" s="7"/>
      <c r="C21" s="41"/>
      <c r="D21" s="41"/>
      <c r="F21" s="39"/>
      <c r="G21" s="39"/>
    </row>
    <row r="22" spans="1:9" s="30" customFormat="1">
      <c r="A22" s="30" t="s">
        <v>0</v>
      </c>
      <c r="B22" s="30" t="s">
        <v>15</v>
      </c>
      <c r="C22" s="30" t="s">
        <v>16</v>
      </c>
      <c r="D22" s="30" t="s">
        <v>17</v>
      </c>
      <c r="E22" s="30" t="s">
        <v>1</v>
      </c>
      <c r="F22" s="31" t="s">
        <v>2</v>
      </c>
      <c r="G22" s="30" t="s">
        <v>3</v>
      </c>
      <c r="H22" s="30" t="s">
        <v>4</v>
      </c>
      <c r="I22" s="30" t="s">
        <v>5</v>
      </c>
    </row>
    <row r="23" spans="1:9">
      <c r="A23" s="11"/>
      <c r="B23" s="11">
        <v>220</v>
      </c>
      <c r="C23" s="8" t="s">
        <v>111</v>
      </c>
      <c r="D23" s="73" t="s">
        <v>304</v>
      </c>
      <c r="E23" s="8" t="s">
        <v>112</v>
      </c>
      <c r="F23" s="111">
        <v>2.1064814814814813E-3</v>
      </c>
      <c r="G23" s="89">
        <f t="shared" ref="G23:G25" si="1">F23*0.85</f>
        <v>1.7905092592592591E-3</v>
      </c>
      <c r="H23" s="89">
        <v>2.090046296296296E-3</v>
      </c>
      <c r="I23" s="64" t="s">
        <v>502</v>
      </c>
    </row>
    <row r="24" spans="1:9">
      <c r="A24" s="11"/>
      <c r="B24" s="11">
        <v>142</v>
      </c>
      <c r="C24" s="8" t="s">
        <v>52</v>
      </c>
      <c r="D24" s="8" t="s">
        <v>305</v>
      </c>
      <c r="E24" s="8" t="s">
        <v>178</v>
      </c>
      <c r="F24" s="111">
        <v>2.4305555555555556E-3</v>
      </c>
      <c r="G24" s="89">
        <f t="shared" si="1"/>
        <v>2.0659722222222221E-3</v>
      </c>
      <c r="H24" s="89">
        <v>2.4219907407407406E-3</v>
      </c>
      <c r="I24" s="64" t="s">
        <v>506</v>
      </c>
    </row>
    <row r="25" spans="1:9">
      <c r="A25" s="9"/>
      <c r="B25" s="11">
        <v>197</v>
      </c>
      <c r="C25" s="8" t="s">
        <v>19</v>
      </c>
      <c r="D25" s="8" t="s">
        <v>162</v>
      </c>
      <c r="E25" s="8" t="s">
        <v>156</v>
      </c>
      <c r="F25" s="111">
        <v>3.0555555555555557E-3</v>
      </c>
      <c r="G25" s="89">
        <f t="shared" si="1"/>
        <v>2.5972222222222221E-3</v>
      </c>
      <c r="H25" s="89">
        <v>2.7753472222222225E-3</v>
      </c>
      <c r="I25" s="64" t="s">
        <v>504</v>
      </c>
    </row>
  </sheetData>
  <sortState ref="A5:I9">
    <sortCondition ref="I5:I9"/>
  </sortState>
  <pageMargins left="0.7" right="0.7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F14" sqref="F14"/>
    </sheetView>
  </sheetViews>
  <sheetFormatPr defaultColWidth="9.140625" defaultRowHeight="15.75"/>
  <cols>
    <col min="1" max="1" width="9.140625" style="4" customWidth="1"/>
    <col min="2" max="2" width="9.140625" style="5" customWidth="1"/>
    <col min="3" max="3" width="11.7109375" style="4" customWidth="1"/>
    <col min="4" max="4" width="20.7109375" style="4" customWidth="1"/>
    <col min="5" max="5" width="32.5703125" style="4" customWidth="1"/>
    <col min="6" max="7" width="9.140625" style="17"/>
    <col min="8" max="16384" width="9.140625" style="4"/>
  </cols>
  <sheetData>
    <row r="1" spans="1:9">
      <c r="A1" s="7" t="s">
        <v>475</v>
      </c>
    </row>
    <row r="3" spans="1:9" s="30" customFormat="1">
      <c r="A3" s="30" t="s">
        <v>0</v>
      </c>
      <c r="B3" s="30" t="s">
        <v>15</v>
      </c>
      <c r="C3" s="30" t="s">
        <v>16</v>
      </c>
      <c r="D3" s="30" t="s">
        <v>17</v>
      </c>
      <c r="E3" s="30" t="s">
        <v>1</v>
      </c>
      <c r="F3" s="34" t="s">
        <v>2</v>
      </c>
      <c r="G3" s="34" t="s">
        <v>3</v>
      </c>
      <c r="H3" s="5" t="s">
        <v>4</v>
      </c>
      <c r="I3" s="30" t="s">
        <v>5</v>
      </c>
    </row>
    <row r="4" spans="1:9">
      <c r="A4" s="9"/>
      <c r="B4" s="11">
        <v>44</v>
      </c>
      <c r="C4" s="8" t="s">
        <v>73</v>
      </c>
      <c r="D4" s="8" t="s">
        <v>72</v>
      </c>
      <c r="E4" s="8" t="s">
        <v>68</v>
      </c>
      <c r="F4" s="70">
        <v>3.5879629629629629E-3</v>
      </c>
      <c r="G4" s="89">
        <f>F4*0.85</f>
        <v>3.0497685185185185E-3</v>
      </c>
      <c r="H4" s="89">
        <v>3.7268518518518514E-3</v>
      </c>
      <c r="I4" s="64" t="s">
        <v>502</v>
      </c>
    </row>
    <row r="5" spans="1:9">
      <c r="A5" s="9"/>
      <c r="B5" s="11">
        <v>242</v>
      </c>
      <c r="C5" s="9" t="s">
        <v>446</v>
      </c>
      <c r="D5" s="9" t="s">
        <v>453</v>
      </c>
      <c r="E5" s="9" t="s">
        <v>435</v>
      </c>
      <c r="F5" s="150" t="s">
        <v>454</v>
      </c>
      <c r="G5" s="89">
        <f>F5*0.85</f>
        <v>3.1481481481481477E-3</v>
      </c>
      <c r="H5" s="89">
        <v>4.5584490740740741E-3</v>
      </c>
      <c r="I5" s="11" t="s">
        <v>506</v>
      </c>
    </row>
    <row r="6" spans="1:9" s="21" customFormat="1" ht="15">
      <c r="A6" s="9"/>
      <c r="B6" s="11">
        <v>48</v>
      </c>
      <c r="C6" s="69" t="s">
        <v>309</v>
      </c>
      <c r="D6" s="69" t="s">
        <v>310</v>
      </c>
      <c r="E6" s="66" t="s">
        <v>20</v>
      </c>
      <c r="F6" s="70">
        <v>4.5138888888888893E-3</v>
      </c>
      <c r="G6" s="89">
        <f>F6*0.85</f>
        <v>3.836805555555556E-3</v>
      </c>
      <c r="H6" s="89">
        <v>4.8807870370370368E-3</v>
      </c>
      <c r="I6" s="64" t="s">
        <v>504</v>
      </c>
    </row>
    <row r="7" spans="1:9">
      <c r="G7" s="151"/>
      <c r="H7" s="5"/>
    </row>
  </sheetData>
  <sortState ref="A4:I6">
    <sortCondition ref="I4:I6"/>
  </sortState>
  <pageMargins left="0.7" right="0.7" top="0.75" bottom="0.75" header="0.3" footer="0.3"/>
  <pageSetup paperSize="9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I8" sqref="I8"/>
    </sheetView>
  </sheetViews>
  <sheetFormatPr defaultColWidth="9.140625" defaultRowHeight="15.75"/>
  <cols>
    <col min="1" max="1" width="9.140625" style="4" customWidth="1"/>
    <col min="2" max="2" width="9.140625" style="5" customWidth="1"/>
    <col min="3" max="3" width="11.7109375" style="4" customWidth="1"/>
    <col min="4" max="4" width="20.7109375" style="4" customWidth="1"/>
    <col min="5" max="5" width="32.5703125" style="4" customWidth="1"/>
    <col min="6" max="6" width="9.7109375" style="10" customWidth="1"/>
    <col min="7" max="7" width="9.85546875" style="17" customWidth="1"/>
    <col min="8" max="16384" width="9.140625" style="4"/>
  </cols>
  <sheetData>
    <row r="1" spans="1:9">
      <c r="A1" s="7" t="s">
        <v>515</v>
      </c>
    </row>
    <row r="4" spans="1:9" s="30" customFormat="1">
      <c r="A4" s="30" t="s">
        <v>0</v>
      </c>
      <c r="B4" s="30" t="s">
        <v>15</v>
      </c>
      <c r="C4" s="30" t="s">
        <v>16</v>
      </c>
      <c r="D4" s="30" t="s">
        <v>17</v>
      </c>
      <c r="E4" s="30" t="s">
        <v>1</v>
      </c>
      <c r="F4" s="31" t="s">
        <v>2</v>
      </c>
      <c r="G4" s="32" t="s">
        <v>3</v>
      </c>
      <c r="H4" s="30" t="s">
        <v>4</v>
      </c>
      <c r="I4" s="30" t="s">
        <v>5</v>
      </c>
    </row>
    <row r="5" spans="1:9">
      <c r="A5" s="9"/>
      <c r="B5" s="11">
        <v>37</v>
      </c>
      <c r="C5" s="9" t="s">
        <v>66</v>
      </c>
      <c r="D5" s="9" t="s">
        <v>65</v>
      </c>
      <c r="E5" s="97" t="s">
        <v>490</v>
      </c>
      <c r="F5" s="145">
        <v>1.7361111111111112E-2</v>
      </c>
      <c r="G5" s="89">
        <f>F5*0.85</f>
        <v>1.4756944444444444E-2</v>
      </c>
      <c r="H5" s="89">
        <v>1.5138888888888889E-2</v>
      </c>
      <c r="I5" s="64" t="s">
        <v>502</v>
      </c>
    </row>
    <row r="6" spans="1:9">
      <c r="A6" s="95"/>
      <c r="B6" s="221">
        <v>38</v>
      </c>
      <c r="C6" s="212" t="s">
        <v>129</v>
      </c>
      <c r="D6" s="212" t="s">
        <v>312</v>
      </c>
      <c r="E6" s="205" t="s">
        <v>288</v>
      </c>
      <c r="F6" s="114">
        <v>1.744212962962963E-2</v>
      </c>
      <c r="G6" s="89">
        <f>F6*0.85</f>
        <v>1.4825810185185185E-2</v>
      </c>
      <c r="H6" s="133">
        <v>1.5211805555555557E-2</v>
      </c>
      <c r="I6" s="221" t="s">
        <v>506</v>
      </c>
    </row>
    <row r="7" spans="1:9">
      <c r="A7" s="9"/>
      <c r="B7" s="11">
        <v>45</v>
      </c>
      <c r="C7" s="8" t="s">
        <v>71</v>
      </c>
      <c r="D7" s="8" t="s">
        <v>31</v>
      </c>
      <c r="E7" s="8" t="s">
        <v>68</v>
      </c>
      <c r="F7" s="70">
        <v>1.7361111111111112E-2</v>
      </c>
      <c r="G7" s="89">
        <f>F7*0.85</f>
        <v>1.4756944444444444E-2</v>
      </c>
      <c r="H7" s="89">
        <v>1.5776620370370371E-2</v>
      </c>
      <c r="I7" s="64" t="s">
        <v>504</v>
      </c>
    </row>
    <row r="8" spans="1:9">
      <c r="A8" s="163"/>
      <c r="B8" s="160">
        <v>61</v>
      </c>
      <c r="C8" s="9" t="s">
        <v>32</v>
      </c>
      <c r="D8" s="9" t="s">
        <v>311</v>
      </c>
      <c r="E8" s="97" t="s">
        <v>175</v>
      </c>
      <c r="F8" s="70">
        <v>2.4305555555555556E-2</v>
      </c>
      <c r="G8" s="89">
        <f>F8*0.85</f>
        <v>2.0659722222222222E-2</v>
      </c>
      <c r="H8" s="89">
        <v>1.6153935185185184E-2</v>
      </c>
      <c r="I8" s="64" t="s">
        <v>508</v>
      </c>
    </row>
    <row r="9" spans="1:9">
      <c r="A9" s="163"/>
      <c r="B9" s="160">
        <v>65</v>
      </c>
      <c r="C9" s="43" t="s">
        <v>49</v>
      </c>
      <c r="D9" s="43" t="s">
        <v>348</v>
      </c>
      <c r="E9" s="98" t="s">
        <v>175</v>
      </c>
      <c r="F9" s="70">
        <v>2.0833333333333332E-2</v>
      </c>
      <c r="G9" s="89">
        <f>F9*0.85</f>
        <v>1.7708333333333333E-2</v>
      </c>
      <c r="H9" s="19" t="s">
        <v>514</v>
      </c>
      <c r="I9" s="11" t="s">
        <v>510</v>
      </c>
    </row>
    <row r="10" spans="1:9">
      <c r="A10" s="9"/>
      <c r="B10" s="11"/>
      <c r="C10" s="9"/>
      <c r="D10" s="9"/>
      <c r="E10" s="97"/>
      <c r="F10" s="70"/>
      <c r="G10" s="89"/>
      <c r="H10" s="11"/>
      <c r="I10" s="64"/>
    </row>
    <row r="12" spans="1:9">
      <c r="A12" s="2"/>
      <c r="B12" s="11">
        <v>112</v>
      </c>
      <c r="C12" s="96" t="s">
        <v>53</v>
      </c>
      <c r="D12" s="96" t="s">
        <v>484</v>
      </c>
      <c r="E12" s="96" t="s">
        <v>50</v>
      </c>
      <c r="F12" s="206">
        <v>1.8055555555555557E-2</v>
      </c>
      <c r="G12" s="89">
        <f>F12*0.85</f>
        <v>1.5347222222222224E-2</v>
      </c>
      <c r="H12" s="89">
        <v>1.6554398148148148E-2</v>
      </c>
      <c r="I12" s="11" t="s">
        <v>502</v>
      </c>
    </row>
  </sheetData>
  <sortState ref="A5:I11">
    <sortCondition ref="I5:I11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15</vt:i4>
      </vt:variant>
    </vt:vector>
  </HeadingPairs>
  <TitlesOfParts>
    <vt:vector size="15" baseType="lpstr">
      <vt:lpstr>TEK NA 50 m Ž + M</vt:lpstr>
      <vt:lpstr>TEK NA 100 m Ž</vt:lpstr>
      <vt:lpstr>TEK NA 100 m M</vt:lpstr>
      <vt:lpstr>Tek na 200 m Ž</vt:lpstr>
      <vt:lpstr>Tek na 200 m M</vt:lpstr>
      <vt:lpstr>TEK NA 400 m Ž+M</vt:lpstr>
      <vt:lpstr>TEK NA 800 m Ž+M</vt:lpstr>
      <vt:lpstr>1500 m M</vt:lpstr>
      <vt:lpstr>5000 m Ž+M</vt:lpstr>
      <vt:lpstr>ŠTAFETA 4X100M</vt:lpstr>
      <vt:lpstr>SKOKI</vt:lpstr>
      <vt:lpstr>MET VORTEXA Ž+M</vt:lpstr>
      <vt:lpstr>SUVANJE KROGLE M</vt:lpstr>
      <vt:lpstr>MET ŽOGICE Ž</vt:lpstr>
      <vt:lpstr>MET ŽOGICE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Gril</dc:creator>
  <cp:lastModifiedBy>kr neki</cp:lastModifiedBy>
  <cp:lastPrinted>2019-06-12T09:48:25Z</cp:lastPrinted>
  <dcterms:created xsi:type="dcterms:W3CDTF">2013-06-01T05:57:36Z</dcterms:created>
  <dcterms:modified xsi:type="dcterms:W3CDTF">2019-06-12T09:48:45Z</dcterms:modified>
</cp:coreProperties>
</file>